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activeTab="1"/>
  </bookViews>
  <sheets>
    <sheet name="clinical information" sheetId="1" r:id="rId1"/>
    <sheet name="midline deviation" sheetId="5" r:id="rId2"/>
  </sheets>
  <calcPr calcId="144525"/>
</workbook>
</file>

<file path=xl/sharedStrings.xml><?xml version="1.0" encoding="utf-8"?>
<sst xmlns="http://schemas.openxmlformats.org/spreadsheetml/2006/main" count="320" uniqueCount="166">
  <si>
    <t>bony conjuction gap</t>
  </si>
  <si>
    <t>SGT</t>
  </si>
  <si>
    <t>NO.</t>
  </si>
  <si>
    <t>Gender</t>
  </si>
  <si>
    <t>Age</t>
  </si>
  <si>
    <t>operation begin</t>
  </si>
  <si>
    <t>operation finish</t>
  </si>
  <si>
    <t>time-consuming(min)</t>
  </si>
  <si>
    <t>pathology</t>
  </si>
  <si>
    <t>defect type</t>
  </si>
  <si>
    <t>defect lengh (cm)</t>
  </si>
  <si>
    <t>defect area</t>
  </si>
  <si>
    <t>anterior</t>
  </si>
  <si>
    <t>posterior</t>
  </si>
  <si>
    <t>max mm</t>
  </si>
  <si>
    <t>Average
alveolar height</t>
  </si>
  <si>
    <t>F</t>
  </si>
  <si>
    <t>0925</t>
  </si>
  <si>
    <t>1720</t>
  </si>
  <si>
    <t>Ameloblastoma</t>
  </si>
  <si>
    <t>L</t>
  </si>
  <si>
    <t>37-Condylar neck</t>
  </si>
  <si>
    <t>0928</t>
  </si>
  <si>
    <t>1652</t>
  </si>
  <si>
    <t>Ossifying fibroma</t>
  </si>
  <si>
    <t>33-gonion</t>
  </si>
  <si>
    <t>M</t>
  </si>
  <si>
    <t>0916</t>
  </si>
  <si>
    <t>1640</t>
  </si>
  <si>
    <t>45-Condylar neck</t>
  </si>
  <si>
    <t>1000</t>
  </si>
  <si>
    <t>1630</t>
  </si>
  <si>
    <t>odontoma complex type</t>
  </si>
  <si>
    <t>36-Condylar neck</t>
  </si>
  <si>
    <t>45-ramus of mandible</t>
  </si>
  <si>
    <t>0930</t>
  </si>
  <si>
    <t>1530</t>
  </si>
  <si>
    <t>36-ramus of mandible</t>
  </si>
  <si>
    <t>41-45</t>
  </si>
  <si>
    <t>1545</t>
  </si>
  <si>
    <t>47-Condylar neck</t>
  </si>
  <si>
    <t>0953</t>
  </si>
  <si>
    <t>1533</t>
  </si>
  <si>
    <t xml:space="preserve">osteofibrous dysplasia </t>
  </si>
  <si>
    <t>45-46</t>
  </si>
  <si>
    <t>0910</t>
  </si>
  <si>
    <t>Reccurent Odontogenic keratocyst</t>
  </si>
  <si>
    <t>46-Condylar neck</t>
  </si>
  <si>
    <t>0900</t>
  </si>
  <si>
    <t>1450</t>
  </si>
  <si>
    <t>45-gonion</t>
  </si>
  <si>
    <t>1615</t>
  </si>
  <si>
    <t>43-45</t>
  </si>
  <si>
    <t>1522</t>
  </si>
  <si>
    <t>dentinogenic ghost cell tumour</t>
  </si>
  <si>
    <t>35-Condylar neck</t>
  </si>
  <si>
    <t>x</t>
  </si>
  <si>
    <t>s</t>
  </si>
  <si>
    <t>CGT</t>
  </si>
  <si>
    <t>NO</t>
  </si>
  <si>
    <t>Average alveolar height</t>
  </si>
  <si>
    <t>0937</t>
  </si>
  <si>
    <t>44-Condylar neck</t>
  </si>
  <si>
    <t>0915</t>
  </si>
  <si>
    <t>1515</t>
  </si>
  <si>
    <t>1520</t>
  </si>
  <si>
    <t>18</t>
  </si>
  <si>
    <t>1043</t>
  </si>
  <si>
    <t>1350</t>
  </si>
  <si>
    <t>44-gonion</t>
  </si>
  <si>
    <t>Recurrent Odontogenic keratocyst</t>
  </si>
  <si>
    <t>43-Condylar neck</t>
  </si>
  <si>
    <t>38</t>
  </si>
  <si>
    <t>1452</t>
  </si>
  <si>
    <t>33-Condylar neck</t>
  </si>
  <si>
    <t>1500</t>
  </si>
  <si>
    <t>Vascular malformations in bone</t>
  </si>
  <si>
    <t>1415</t>
  </si>
  <si>
    <t>1620</t>
  </si>
  <si>
    <t>35-ramus of mandible</t>
  </si>
  <si>
    <t>1610</t>
  </si>
  <si>
    <t>44-ramus of mandible</t>
  </si>
  <si>
    <t>45</t>
  </si>
  <si>
    <t>0922</t>
  </si>
  <si>
    <t>1438</t>
  </si>
  <si>
    <t>aneurysmal bone cyst</t>
  </si>
  <si>
    <t>1540</t>
  </si>
  <si>
    <t>clear cell odontogenic carcinoma</t>
  </si>
  <si>
    <t>41</t>
  </si>
  <si>
    <t>1300</t>
  </si>
  <si>
    <t>cementum dysplasia</t>
  </si>
  <si>
    <t>42-45</t>
  </si>
  <si>
    <t>p</t>
  </si>
  <si>
    <t>Deviation direction</t>
  </si>
  <si>
    <t>pre-surgery20150217</t>
  </si>
  <si>
    <t>Left</t>
  </si>
  <si>
    <t>1</t>
  </si>
  <si>
    <t>pre-surgery20131007</t>
  </si>
  <si>
    <t>Right</t>
  </si>
  <si>
    <t>post-surgery20150416</t>
  </si>
  <si>
    <t>post-surgery20131022</t>
  </si>
  <si>
    <t>pre-surgery20150930</t>
  </si>
  <si>
    <t>2</t>
  </si>
  <si>
    <t>pre-surgery20130702</t>
  </si>
  <si>
    <t>post-surgery20151022</t>
  </si>
  <si>
    <t>post-surgery20131009</t>
  </si>
  <si>
    <t>pre-surgery20160624</t>
  </si>
  <si>
    <t>3</t>
  </si>
  <si>
    <t>pre-surgery20131031</t>
  </si>
  <si>
    <t>post-surgery20161014</t>
  </si>
  <si>
    <t>post-surgery20131114</t>
  </si>
  <si>
    <t>pre-surgery20150311</t>
  </si>
  <si>
    <t>4</t>
  </si>
  <si>
    <t>post-surgery20151010</t>
  </si>
  <si>
    <t>post-surgery20140106</t>
  </si>
  <si>
    <t>pre-surgery20161009</t>
  </si>
  <si>
    <t>5</t>
  </si>
  <si>
    <t>pre-surgery20130703</t>
  </si>
  <si>
    <t>post-surgery20161027</t>
  </si>
  <si>
    <t>post-surgery20130717</t>
  </si>
  <si>
    <t>pre-surgery20170517</t>
  </si>
  <si>
    <t>6</t>
  </si>
  <si>
    <t>pre-surgery20130627</t>
  </si>
  <si>
    <t>post-surgery20170609</t>
  </si>
  <si>
    <t>post-surgery20130712</t>
  </si>
  <si>
    <t>pre-surgery20161110</t>
  </si>
  <si>
    <t>7</t>
  </si>
  <si>
    <t>pre-surgery20140323</t>
  </si>
  <si>
    <t>post-surgery20161124</t>
  </si>
  <si>
    <t>post-surgery20140409</t>
  </si>
  <si>
    <t>pre-surgery20170224</t>
  </si>
  <si>
    <t>8</t>
  </si>
  <si>
    <t>pre-surgery20140417</t>
  </si>
  <si>
    <t>post-surgery20170316</t>
  </si>
  <si>
    <t>post-surgery20140504</t>
  </si>
  <si>
    <t>pre-surgery20160301</t>
  </si>
  <si>
    <t>9</t>
  </si>
  <si>
    <t>pre-surgery20140806</t>
  </si>
  <si>
    <t>X</t>
  </si>
  <si>
    <t>post-surgery20160317</t>
  </si>
  <si>
    <t>post-surgery20140822</t>
  </si>
  <si>
    <t>S</t>
  </si>
  <si>
    <t>pre-surgery20160226</t>
  </si>
  <si>
    <t>10</t>
  </si>
  <si>
    <t>pre-surgery20140811</t>
  </si>
  <si>
    <t>post-surgery20160318</t>
  </si>
  <si>
    <t>post-surgery20140902</t>
  </si>
  <si>
    <t>pre-surgery20160511</t>
  </si>
  <si>
    <t>11</t>
  </si>
  <si>
    <t>pre-surgery20140829</t>
  </si>
  <si>
    <t>post-surgery20160526</t>
  </si>
  <si>
    <t>post-surgery20141103</t>
  </si>
  <si>
    <t>pre-surgery20160809</t>
  </si>
  <si>
    <t>12</t>
  </si>
  <si>
    <t>pre-surgery20141022</t>
  </si>
  <si>
    <t>post-surgery20160824</t>
  </si>
  <si>
    <t>post-surgery20141110</t>
  </si>
  <si>
    <t>pre-surgery20160612</t>
  </si>
  <si>
    <t>13</t>
  </si>
  <si>
    <t>pre-surgery20141031</t>
  </si>
  <si>
    <t>post-surgery20160630</t>
  </si>
  <si>
    <t>post-surgery20141117</t>
  </si>
  <si>
    <t>pre-surgery20180119</t>
  </si>
  <si>
    <t>post-surgery20180208</t>
  </si>
  <si>
    <t>p of</t>
  </si>
  <si>
    <t>ttest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</si>
</sst>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92D050"/>
      <name val="宋体"/>
      <charset val="134"/>
    </font>
    <font>
      <b/>
      <sz val="11"/>
      <color theme="9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4" fillId="12" borderId="1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B41"/>
  <sheetViews>
    <sheetView topLeftCell="G1" workbookViewId="0">
      <selection activeCell="U33" sqref="U33"/>
    </sheetView>
  </sheetViews>
  <sheetFormatPr defaultColWidth="9" defaultRowHeight="14.4"/>
  <cols>
    <col min="1" max="4" width="9" style="14"/>
    <col min="5" max="5" width="12.8888888888889" style="14"/>
    <col min="6" max="6" width="6.66666666666667" style="14" customWidth="1"/>
    <col min="7" max="7" width="8.66666666666667" style="14" customWidth="1"/>
    <col min="8" max="8" width="12.8888888888889" style="14"/>
    <col min="9" max="9" width="34" style="14" customWidth="1"/>
    <col min="10" max="10" width="9" style="14"/>
    <col min="11" max="11" width="12.8888888888889" style="14"/>
    <col min="12" max="14" width="9" style="14"/>
    <col min="15" max="17" width="12.8888888888889" style="14"/>
    <col min="18" max="18" width="9" style="14"/>
    <col min="19" max="19" width="23.3333333333333" style="14" customWidth="1"/>
    <col min="20" max="22" width="9" style="14"/>
    <col min="23" max="23" width="23.3333333333333" style="14" customWidth="1"/>
    <col min="24" max="24" width="6.77777777777778" style="14" customWidth="1"/>
    <col min="25" max="25" width="15.6666666666667" style="14" customWidth="1"/>
    <col min="26" max="16384" width="9" style="14"/>
  </cols>
  <sheetData>
    <row r="2" ht="15.6" spans="4:28">
      <c r="D2" s="15"/>
      <c r="E2" s="15"/>
      <c r="F2" s="15"/>
      <c r="G2" s="15"/>
      <c r="H2" s="15"/>
      <c r="I2" s="15"/>
      <c r="J2" s="15"/>
      <c r="K2" s="15"/>
      <c r="L2" s="15"/>
      <c r="M2" s="15"/>
      <c r="O2" s="23" t="s">
        <v>0</v>
      </c>
      <c r="P2" s="23"/>
      <c r="Q2" s="23"/>
      <c r="R2" s="20"/>
      <c r="S2" s="15"/>
      <c r="T2" s="15"/>
      <c r="U2" s="15"/>
      <c r="V2" s="15"/>
      <c r="W2" s="15"/>
      <c r="X2" s="15"/>
      <c r="Y2" s="15"/>
      <c r="Z2" s="15"/>
      <c r="AB2" s="15"/>
    </row>
    <row r="3" s="13" customFormat="1" ht="30" customHeight="1" spans="1:19">
      <c r="A3" s="16">
        <v>2013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24" t="s">
        <v>9</v>
      </c>
      <c r="K3" s="24" t="s">
        <v>10</v>
      </c>
      <c r="L3" s="24" t="s">
        <v>11</v>
      </c>
      <c r="M3" s="24"/>
      <c r="O3" s="16" t="s">
        <v>12</v>
      </c>
      <c r="P3" s="16" t="s">
        <v>13</v>
      </c>
      <c r="Q3" s="16" t="s">
        <v>14</v>
      </c>
      <c r="S3" s="13" t="s">
        <v>15</v>
      </c>
    </row>
    <row r="4" ht="15.6" spans="2:19">
      <c r="B4" s="17"/>
      <c r="C4" s="14">
        <v>1</v>
      </c>
      <c r="D4" s="18" t="s">
        <v>16</v>
      </c>
      <c r="E4" s="15">
        <v>44</v>
      </c>
      <c r="F4" s="19" t="s">
        <v>17</v>
      </c>
      <c r="G4" s="19" t="s">
        <v>18</v>
      </c>
      <c r="H4" s="17">
        <v>475</v>
      </c>
      <c r="I4" s="15" t="s">
        <v>19</v>
      </c>
      <c r="J4" s="15" t="s">
        <v>20</v>
      </c>
      <c r="K4" s="15">
        <v>4.807</v>
      </c>
      <c r="L4" s="15" t="s">
        <v>21</v>
      </c>
      <c r="M4" s="15"/>
      <c r="O4" s="8">
        <v>1.286</v>
      </c>
      <c r="P4" s="3">
        <v>1</v>
      </c>
      <c r="Q4" s="8">
        <v>1.286</v>
      </c>
      <c r="S4" s="28">
        <v>2.819</v>
      </c>
    </row>
    <row r="5" ht="15.6" spans="2:19">
      <c r="B5" s="17"/>
      <c r="C5" s="14">
        <v>2</v>
      </c>
      <c r="D5" s="18" t="s">
        <v>16</v>
      </c>
      <c r="E5" s="15">
        <v>29</v>
      </c>
      <c r="F5" s="19" t="s">
        <v>22</v>
      </c>
      <c r="G5" s="19" t="s">
        <v>23</v>
      </c>
      <c r="H5" s="17">
        <v>444</v>
      </c>
      <c r="I5" s="15" t="s">
        <v>24</v>
      </c>
      <c r="J5" s="15" t="s">
        <v>20</v>
      </c>
      <c r="K5" s="25">
        <v>6.534</v>
      </c>
      <c r="L5" s="15" t="s">
        <v>25</v>
      </c>
      <c r="M5" s="15"/>
      <c r="O5" s="8">
        <v>2.214</v>
      </c>
      <c r="P5" s="8">
        <v>1.643</v>
      </c>
      <c r="Q5" s="8">
        <v>2.214</v>
      </c>
      <c r="S5" s="5">
        <v>3.465</v>
      </c>
    </row>
    <row r="6" ht="15.6" spans="2:19">
      <c r="B6" s="17"/>
      <c r="C6" s="14">
        <v>3</v>
      </c>
      <c r="D6" s="18" t="s">
        <v>26</v>
      </c>
      <c r="E6" s="15">
        <v>28</v>
      </c>
      <c r="F6" s="19" t="s">
        <v>27</v>
      </c>
      <c r="G6" s="19" t="s">
        <v>28</v>
      </c>
      <c r="H6" s="17">
        <v>444</v>
      </c>
      <c r="I6" s="15" t="s">
        <v>19</v>
      </c>
      <c r="J6" s="15" t="s">
        <v>20</v>
      </c>
      <c r="K6" s="15">
        <v>6.35</v>
      </c>
      <c r="L6" s="15" t="s">
        <v>29</v>
      </c>
      <c r="M6" s="15"/>
      <c r="O6" s="8">
        <v>3.643</v>
      </c>
      <c r="P6" s="8">
        <v>3.071</v>
      </c>
      <c r="Q6" s="8">
        <v>3.643</v>
      </c>
      <c r="S6" s="28">
        <v>4.571</v>
      </c>
    </row>
    <row r="7" ht="15.6" spans="2:19">
      <c r="B7" s="17"/>
      <c r="C7" s="14">
        <v>4</v>
      </c>
      <c r="D7" s="18" t="s">
        <v>16</v>
      </c>
      <c r="E7" s="15">
        <v>34</v>
      </c>
      <c r="F7" s="19" t="s">
        <v>30</v>
      </c>
      <c r="G7" s="19" t="s">
        <v>31</v>
      </c>
      <c r="H7" s="17">
        <v>390</v>
      </c>
      <c r="I7" s="15" t="s">
        <v>32</v>
      </c>
      <c r="J7" s="15" t="s">
        <v>20</v>
      </c>
      <c r="K7" s="15">
        <v>6.4</v>
      </c>
      <c r="L7" s="15" t="s">
        <v>33</v>
      </c>
      <c r="M7" s="15"/>
      <c r="O7" s="8">
        <v>0.714</v>
      </c>
      <c r="P7" s="8">
        <v>1.071</v>
      </c>
      <c r="Q7" s="8">
        <v>1.071</v>
      </c>
      <c r="S7" s="5">
        <v>9.021</v>
      </c>
    </row>
    <row r="8" ht="15.6" spans="2:19">
      <c r="B8" s="17"/>
      <c r="C8" s="14">
        <v>5</v>
      </c>
      <c r="D8" s="18" t="s">
        <v>16</v>
      </c>
      <c r="E8" s="15">
        <v>38</v>
      </c>
      <c r="F8" s="19" t="s">
        <v>30</v>
      </c>
      <c r="G8" s="19" t="s">
        <v>31</v>
      </c>
      <c r="H8" s="17">
        <v>390</v>
      </c>
      <c r="I8" s="15" t="s">
        <v>19</v>
      </c>
      <c r="J8" s="15" t="s">
        <v>20</v>
      </c>
      <c r="K8" s="15">
        <v>6.907</v>
      </c>
      <c r="L8" s="15" t="s">
        <v>34</v>
      </c>
      <c r="M8" s="15"/>
      <c r="O8" s="8">
        <v>0.857</v>
      </c>
      <c r="P8" s="8">
        <v>1.429</v>
      </c>
      <c r="Q8" s="8">
        <v>1.429</v>
      </c>
      <c r="S8" s="5">
        <v>10.179</v>
      </c>
    </row>
    <row r="9" ht="15.6" spans="2:19">
      <c r="B9" s="17"/>
      <c r="C9" s="14">
        <v>6</v>
      </c>
      <c r="D9" s="18" t="s">
        <v>26</v>
      </c>
      <c r="E9" s="15">
        <v>28</v>
      </c>
      <c r="F9" s="19" t="s">
        <v>35</v>
      </c>
      <c r="G9" s="19" t="s">
        <v>36</v>
      </c>
      <c r="H9" s="17">
        <v>360</v>
      </c>
      <c r="I9" s="15" t="s">
        <v>19</v>
      </c>
      <c r="J9" s="15" t="s">
        <v>20</v>
      </c>
      <c r="K9" s="15">
        <v>4.264</v>
      </c>
      <c r="L9" s="15" t="s">
        <v>37</v>
      </c>
      <c r="M9" s="15"/>
      <c r="O9" s="8">
        <v>1.429</v>
      </c>
      <c r="P9" s="8">
        <v>2.357</v>
      </c>
      <c r="Q9" s="8">
        <v>2.357</v>
      </c>
      <c r="S9" s="28">
        <v>0.342</v>
      </c>
    </row>
    <row r="10" ht="15.6" spans="2:19">
      <c r="B10" s="17"/>
      <c r="C10" s="14">
        <v>7</v>
      </c>
      <c r="D10" s="18" t="s">
        <v>16</v>
      </c>
      <c r="E10" s="15">
        <v>23</v>
      </c>
      <c r="F10" s="19" t="s">
        <v>35</v>
      </c>
      <c r="G10" s="19" t="s">
        <v>31</v>
      </c>
      <c r="H10" s="17">
        <v>420</v>
      </c>
      <c r="I10" s="15" t="s">
        <v>19</v>
      </c>
      <c r="J10" s="15" t="s">
        <v>20</v>
      </c>
      <c r="K10" s="15">
        <v>4.364</v>
      </c>
      <c r="L10" s="15" t="s">
        <v>38</v>
      </c>
      <c r="M10" s="15"/>
      <c r="O10" s="8">
        <v>1.429</v>
      </c>
      <c r="P10" s="8">
        <v>1.857</v>
      </c>
      <c r="Q10" s="8">
        <v>1.857</v>
      </c>
      <c r="S10" s="5">
        <v>8.5</v>
      </c>
    </row>
    <row r="11" ht="15.6" spans="2:19">
      <c r="B11" s="17"/>
      <c r="C11" s="14">
        <v>8</v>
      </c>
      <c r="D11" s="18" t="s">
        <v>16</v>
      </c>
      <c r="E11" s="15">
        <v>52</v>
      </c>
      <c r="F11" s="19" t="s">
        <v>35</v>
      </c>
      <c r="G11" s="19" t="s">
        <v>39</v>
      </c>
      <c r="H11" s="17">
        <v>375</v>
      </c>
      <c r="I11" s="15" t="s">
        <v>19</v>
      </c>
      <c r="J11" s="15" t="s">
        <v>20</v>
      </c>
      <c r="K11" s="15">
        <v>4.85</v>
      </c>
      <c r="L11" s="15" t="s">
        <v>40</v>
      </c>
      <c r="M11" s="15"/>
      <c r="O11" s="8">
        <v>3.143</v>
      </c>
      <c r="P11" s="8">
        <v>5.357</v>
      </c>
      <c r="Q11" s="8">
        <v>5.357</v>
      </c>
      <c r="S11" s="5">
        <v>4.479</v>
      </c>
    </row>
    <row r="12" ht="15.6" spans="2:19">
      <c r="B12" s="17"/>
      <c r="C12" s="14">
        <v>9</v>
      </c>
      <c r="D12" s="18" t="s">
        <v>16</v>
      </c>
      <c r="E12" s="15">
        <v>39</v>
      </c>
      <c r="F12" s="19" t="s">
        <v>41</v>
      </c>
      <c r="G12" s="19" t="s">
        <v>42</v>
      </c>
      <c r="H12" s="17">
        <v>340</v>
      </c>
      <c r="I12" s="15" t="s">
        <v>43</v>
      </c>
      <c r="J12" s="15" t="s">
        <v>20</v>
      </c>
      <c r="K12" s="15">
        <v>2.629</v>
      </c>
      <c r="L12" s="15" t="s">
        <v>44</v>
      </c>
      <c r="M12" s="15"/>
      <c r="O12" s="8">
        <v>1.142</v>
      </c>
      <c r="P12" s="8">
        <v>1.214</v>
      </c>
      <c r="Q12" s="8">
        <v>1.214</v>
      </c>
      <c r="S12" s="28">
        <v>16.059</v>
      </c>
    </row>
    <row r="13" ht="15.6" spans="2:19">
      <c r="B13" s="17"/>
      <c r="C13" s="14">
        <v>10</v>
      </c>
      <c r="D13" s="18" t="s">
        <v>16</v>
      </c>
      <c r="E13" s="15">
        <v>25</v>
      </c>
      <c r="F13" s="19" t="s">
        <v>45</v>
      </c>
      <c r="G13" s="19" t="s">
        <v>36</v>
      </c>
      <c r="H13" s="17">
        <v>380</v>
      </c>
      <c r="I13" s="15" t="s">
        <v>46</v>
      </c>
      <c r="J13" s="15" t="s">
        <v>20</v>
      </c>
      <c r="K13" s="15">
        <v>5.5</v>
      </c>
      <c r="L13" s="15" t="s">
        <v>47</v>
      </c>
      <c r="M13" s="15"/>
      <c r="O13" s="8">
        <v>3.321</v>
      </c>
      <c r="P13" s="8">
        <v>3.643</v>
      </c>
      <c r="Q13" s="8">
        <v>3.643</v>
      </c>
      <c r="S13" s="5">
        <v>3.372</v>
      </c>
    </row>
    <row r="14" ht="15.6" spans="2:19">
      <c r="B14" s="17"/>
      <c r="C14" s="14">
        <v>11</v>
      </c>
      <c r="D14" s="18" t="s">
        <v>16</v>
      </c>
      <c r="E14" s="15">
        <v>26</v>
      </c>
      <c r="F14" s="19" t="s">
        <v>48</v>
      </c>
      <c r="G14" s="19" t="s">
        <v>49</v>
      </c>
      <c r="H14" s="17">
        <v>350</v>
      </c>
      <c r="I14" s="15" t="s">
        <v>24</v>
      </c>
      <c r="J14" s="15" t="s">
        <v>20</v>
      </c>
      <c r="K14" s="15">
        <v>7.75</v>
      </c>
      <c r="L14" s="15" t="s">
        <v>50</v>
      </c>
      <c r="M14" s="15"/>
      <c r="O14" s="8">
        <v>2.25</v>
      </c>
      <c r="P14" s="8">
        <v>1.357</v>
      </c>
      <c r="Q14" s="8">
        <v>2.25</v>
      </c>
      <c r="S14" s="5">
        <v>7.629</v>
      </c>
    </row>
    <row r="15" ht="15.6" spans="2:19">
      <c r="B15" s="17"/>
      <c r="C15" s="14">
        <v>12</v>
      </c>
      <c r="D15" s="18" t="s">
        <v>16</v>
      </c>
      <c r="E15" s="15">
        <v>29</v>
      </c>
      <c r="F15" s="19" t="s">
        <v>30</v>
      </c>
      <c r="G15" s="19" t="s">
        <v>51</v>
      </c>
      <c r="H15" s="17">
        <v>375</v>
      </c>
      <c r="I15" s="15" t="s">
        <v>19</v>
      </c>
      <c r="J15" s="15" t="s">
        <v>20</v>
      </c>
      <c r="K15" s="15">
        <v>4.421</v>
      </c>
      <c r="L15" s="15" t="s">
        <v>52</v>
      </c>
      <c r="M15" s="15"/>
      <c r="O15" s="8">
        <v>2.071</v>
      </c>
      <c r="P15" s="8">
        <v>2.429</v>
      </c>
      <c r="Q15" s="8">
        <v>2.429</v>
      </c>
      <c r="S15" s="28">
        <v>5.037</v>
      </c>
    </row>
    <row r="16" ht="15.6" spans="2:19">
      <c r="B16" s="17"/>
      <c r="C16" s="14">
        <v>13</v>
      </c>
      <c r="D16" s="18" t="s">
        <v>16</v>
      </c>
      <c r="E16" s="15">
        <v>28</v>
      </c>
      <c r="F16" s="19" t="s">
        <v>35</v>
      </c>
      <c r="G16" s="19" t="s">
        <v>53</v>
      </c>
      <c r="H16" s="17">
        <v>352</v>
      </c>
      <c r="I16" s="15" t="s">
        <v>54</v>
      </c>
      <c r="J16" s="15" t="s">
        <v>20</v>
      </c>
      <c r="K16" s="15">
        <v>7.529</v>
      </c>
      <c r="L16" s="15" t="s">
        <v>55</v>
      </c>
      <c r="M16" s="15"/>
      <c r="O16" s="8">
        <v>1.714</v>
      </c>
      <c r="P16" s="8">
        <v>3</v>
      </c>
      <c r="Q16" s="8">
        <v>3</v>
      </c>
      <c r="S16" s="28">
        <v>26.019</v>
      </c>
    </row>
    <row r="18" spans="2:19">
      <c r="B18" s="14" t="s">
        <v>56</v>
      </c>
      <c r="E18" s="14">
        <f>AVERAGE(E4:E16)</f>
        <v>32.5384615384615</v>
      </c>
      <c r="H18" s="14">
        <f>AVERAGE(H4:H16)</f>
        <v>391.923076923077</v>
      </c>
      <c r="K18" s="14">
        <f>AVERAGE(K4:K16)</f>
        <v>5.56192307692308</v>
      </c>
      <c r="Q18" s="14">
        <f>AVERAGE(Q4:Q16)</f>
        <v>2.44230769230769</v>
      </c>
      <c r="S18" s="14">
        <f>AVERAGE(S4:S16)</f>
        <v>7.80707692307692</v>
      </c>
    </row>
    <row r="19" spans="2:19">
      <c r="B19" s="14" t="s">
        <v>57</v>
      </c>
      <c r="E19" s="14">
        <f>STDEV(E4:E16)</f>
        <v>8.471672253412</v>
      </c>
      <c r="H19" s="14">
        <f>STDEV(H4:H16)</f>
        <v>41.7361983943226</v>
      </c>
      <c r="K19" s="14">
        <f>STDEV(K4:K16)</f>
        <v>1.49551052941454</v>
      </c>
      <c r="Q19" s="14">
        <f>STDEV(Q4:Q16)</f>
        <v>1.22072337738841</v>
      </c>
      <c r="S19" s="14">
        <f>STDEV(S4:S16)</f>
        <v>6.80522653874136</v>
      </c>
    </row>
    <row r="21" spans="15:17">
      <c r="O21" s="23" t="s">
        <v>0</v>
      </c>
      <c r="P21" s="23"/>
      <c r="Q21" s="23"/>
    </row>
    <row r="22" ht="15.6" spans="1:19">
      <c r="A22" s="15">
        <v>2016</v>
      </c>
      <c r="B22" s="20" t="s">
        <v>58</v>
      </c>
      <c r="C22" s="14" t="s">
        <v>59</v>
      </c>
      <c r="D22" s="20" t="s">
        <v>3</v>
      </c>
      <c r="E22" s="20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/>
      <c r="K22" s="26" t="s">
        <v>10</v>
      </c>
      <c r="L22" s="15" t="s">
        <v>11</v>
      </c>
      <c r="N22" s="15"/>
      <c r="O22" s="15" t="s">
        <v>12</v>
      </c>
      <c r="P22" s="15" t="s">
        <v>13</v>
      </c>
      <c r="Q22" s="15" t="s">
        <v>14</v>
      </c>
      <c r="S22" s="14" t="s">
        <v>60</v>
      </c>
    </row>
    <row r="23" ht="15.6" spans="1:19">
      <c r="A23" s="20"/>
      <c r="B23" s="20"/>
      <c r="C23" s="20">
        <v>1</v>
      </c>
      <c r="D23" s="20" t="s">
        <v>16</v>
      </c>
      <c r="E23" s="21">
        <v>24</v>
      </c>
      <c r="F23" s="19" t="s">
        <v>61</v>
      </c>
      <c r="G23" s="19">
        <v>1420</v>
      </c>
      <c r="H23" s="17">
        <v>283</v>
      </c>
      <c r="I23" s="15" t="s">
        <v>19</v>
      </c>
      <c r="J23" s="20" t="s">
        <v>20</v>
      </c>
      <c r="K23" s="15">
        <v>6.821</v>
      </c>
      <c r="L23" s="20" t="s">
        <v>62</v>
      </c>
      <c r="O23" s="8">
        <v>1.285</v>
      </c>
      <c r="P23" s="8">
        <v>1.143</v>
      </c>
      <c r="Q23" s="8">
        <v>1.285</v>
      </c>
      <c r="S23" s="29">
        <v>1.65</v>
      </c>
    </row>
    <row r="24" ht="15.6" spans="1:19">
      <c r="A24" s="20"/>
      <c r="B24" s="20"/>
      <c r="C24" s="20">
        <v>2</v>
      </c>
      <c r="D24" s="20" t="s">
        <v>26</v>
      </c>
      <c r="E24" s="21">
        <v>45</v>
      </c>
      <c r="F24" s="19" t="s">
        <v>63</v>
      </c>
      <c r="G24" s="19" t="s">
        <v>64</v>
      </c>
      <c r="H24" s="17">
        <v>360</v>
      </c>
      <c r="I24" s="15" t="s">
        <v>19</v>
      </c>
      <c r="J24" s="20" t="s">
        <v>20</v>
      </c>
      <c r="K24" s="15">
        <v>5.357</v>
      </c>
      <c r="L24" s="20" t="s">
        <v>47</v>
      </c>
      <c r="O24" s="8">
        <v>0.3</v>
      </c>
      <c r="P24" s="8">
        <v>1</v>
      </c>
      <c r="Q24" s="8">
        <v>1</v>
      </c>
      <c r="S24" s="29">
        <v>3.411</v>
      </c>
    </row>
    <row r="25" ht="15.6" spans="1:19">
      <c r="A25" s="20"/>
      <c r="B25" s="20"/>
      <c r="C25" s="20">
        <v>3</v>
      </c>
      <c r="D25" s="20" t="s">
        <v>26</v>
      </c>
      <c r="E25" s="21">
        <v>14</v>
      </c>
      <c r="F25" s="19" t="s">
        <v>45</v>
      </c>
      <c r="G25" s="19" t="s">
        <v>65</v>
      </c>
      <c r="H25" s="17">
        <v>370</v>
      </c>
      <c r="I25" s="15" t="s">
        <v>19</v>
      </c>
      <c r="J25" s="15" t="s">
        <v>20</v>
      </c>
      <c r="K25" s="15">
        <v>10.5</v>
      </c>
      <c r="L25" s="15" t="s">
        <v>62</v>
      </c>
      <c r="O25" s="8">
        <v>0.2</v>
      </c>
      <c r="P25" s="8">
        <v>0.3</v>
      </c>
      <c r="Q25" s="8">
        <v>0.3</v>
      </c>
      <c r="S25" s="8">
        <v>1.993</v>
      </c>
    </row>
    <row r="26" ht="15.6" spans="1:19">
      <c r="A26" s="18"/>
      <c r="B26" s="18"/>
      <c r="C26" s="20">
        <v>4</v>
      </c>
      <c r="D26" s="18" t="s">
        <v>26</v>
      </c>
      <c r="E26" s="22" t="s">
        <v>66</v>
      </c>
      <c r="F26" s="19" t="s">
        <v>67</v>
      </c>
      <c r="G26" s="19" t="s">
        <v>68</v>
      </c>
      <c r="H26" s="17">
        <v>187</v>
      </c>
      <c r="I26" s="15" t="s">
        <v>24</v>
      </c>
      <c r="J26" s="18" t="s">
        <v>20</v>
      </c>
      <c r="K26" s="15">
        <v>6.314</v>
      </c>
      <c r="L26" s="20" t="s">
        <v>69</v>
      </c>
      <c r="O26" s="8">
        <v>1.286</v>
      </c>
      <c r="P26" s="8">
        <v>1.214</v>
      </c>
      <c r="Q26" s="8">
        <v>1.286</v>
      </c>
      <c r="S26" s="3">
        <v>1.468</v>
      </c>
    </row>
    <row r="27" ht="15.6" spans="1:19">
      <c r="A27" s="20"/>
      <c r="B27" s="20"/>
      <c r="C27" s="20">
        <v>5</v>
      </c>
      <c r="D27" s="20" t="s">
        <v>26</v>
      </c>
      <c r="E27" s="21">
        <v>33</v>
      </c>
      <c r="F27" s="19" t="s">
        <v>35</v>
      </c>
      <c r="G27" s="19" t="s">
        <v>31</v>
      </c>
      <c r="H27" s="17">
        <v>420</v>
      </c>
      <c r="I27" s="15" t="s">
        <v>70</v>
      </c>
      <c r="J27" s="15" t="s">
        <v>20</v>
      </c>
      <c r="K27" s="15">
        <v>8.886</v>
      </c>
      <c r="L27" s="15" t="s">
        <v>71</v>
      </c>
      <c r="O27" s="8">
        <v>1.143</v>
      </c>
      <c r="P27" s="8">
        <v>2.5</v>
      </c>
      <c r="Q27" s="8">
        <v>2.5</v>
      </c>
      <c r="S27" s="8">
        <v>2.865</v>
      </c>
    </row>
    <row r="28" ht="15.6" spans="1:19">
      <c r="A28" s="18"/>
      <c r="B28" s="18"/>
      <c r="C28" s="20">
        <v>6</v>
      </c>
      <c r="D28" s="18" t="s">
        <v>16</v>
      </c>
      <c r="E28" s="22" t="s">
        <v>72</v>
      </c>
      <c r="F28" s="19" t="s">
        <v>35</v>
      </c>
      <c r="G28" s="19" t="s">
        <v>73</v>
      </c>
      <c r="H28" s="17">
        <v>322</v>
      </c>
      <c r="I28" s="18" t="s">
        <v>19</v>
      </c>
      <c r="J28" s="15" t="s">
        <v>20</v>
      </c>
      <c r="K28" s="15">
        <v>6.857</v>
      </c>
      <c r="L28" s="15" t="s">
        <v>74</v>
      </c>
      <c r="O28" s="8">
        <v>1.428</v>
      </c>
      <c r="P28" s="8">
        <v>0.786</v>
      </c>
      <c r="Q28" s="8">
        <v>1.428</v>
      </c>
      <c r="S28" s="3">
        <v>0.5</v>
      </c>
    </row>
    <row r="29" ht="15.6" spans="1:19">
      <c r="A29" s="20"/>
      <c r="B29" s="20"/>
      <c r="C29" s="20">
        <v>7</v>
      </c>
      <c r="D29" s="20" t="s">
        <v>26</v>
      </c>
      <c r="E29" s="21">
        <v>46</v>
      </c>
      <c r="F29" s="19" t="s">
        <v>48</v>
      </c>
      <c r="G29" s="19" t="s">
        <v>75</v>
      </c>
      <c r="H29" s="17">
        <v>360</v>
      </c>
      <c r="I29" s="15" t="s">
        <v>76</v>
      </c>
      <c r="J29" s="15" t="s">
        <v>20</v>
      </c>
      <c r="K29" s="15">
        <v>6.2</v>
      </c>
      <c r="L29" s="15" t="s">
        <v>34</v>
      </c>
      <c r="O29" s="8">
        <v>1.928</v>
      </c>
      <c r="P29" s="8">
        <v>2.286</v>
      </c>
      <c r="Q29" s="8">
        <v>2.286</v>
      </c>
      <c r="S29" s="8">
        <v>0.429</v>
      </c>
    </row>
    <row r="30" ht="15.6" spans="1:19">
      <c r="A30" s="20"/>
      <c r="B30" s="20"/>
      <c r="C30" s="20">
        <v>8</v>
      </c>
      <c r="D30" s="20" t="s">
        <v>26</v>
      </c>
      <c r="E30" s="21">
        <v>33</v>
      </c>
      <c r="F30" s="19" t="s">
        <v>48</v>
      </c>
      <c r="G30" s="19" t="s">
        <v>77</v>
      </c>
      <c r="H30" s="17">
        <v>315</v>
      </c>
      <c r="I30" s="15" t="s">
        <v>19</v>
      </c>
      <c r="J30" s="15" t="s">
        <v>20</v>
      </c>
      <c r="K30" s="15">
        <v>5.136</v>
      </c>
      <c r="L30" s="15" t="s">
        <v>37</v>
      </c>
      <c r="O30" s="3">
        <v>0.716</v>
      </c>
      <c r="P30" s="8"/>
      <c r="Q30" s="3">
        <v>0.716</v>
      </c>
      <c r="S30" s="29">
        <v>8.453</v>
      </c>
    </row>
    <row r="31" ht="15.6" spans="1:19">
      <c r="A31" s="20"/>
      <c r="B31" s="20"/>
      <c r="C31" s="20">
        <v>9</v>
      </c>
      <c r="D31" s="20" t="s">
        <v>16</v>
      </c>
      <c r="E31" s="21">
        <v>28</v>
      </c>
      <c r="F31" s="19" t="s">
        <v>17</v>
      </c>
      <c r="G31" s="19" t="s">
        <v>78</v>
      </c>
      <c r="H31" s="17">
        <v>415</v>
      </c>
      <c r="I31" s="15" t="s">
        <v>19</v>
      </c>
      <c r="J31" s="15" t="s">
        <v>20</v>
      </c>
      <c r="K31" s="15">
        <v>6.221</v>
      </c>
      <c r="L31" s="15" t="s">
        <v>79</v>
      </c>
      <c r="O31" s="8">
        <v>1.72</v>
      </c>
      <c r="P31" s="8">
        <v>2.357</v>
      </c>
      <c r="Q31" s="8">
        <v>2.357</v>
      </c>
      <c r="S31" s="8">
        <v>0.019</v>
      </c>
    </row>
    <row r="32" ht="15.6" spans="1:19">
      <c r="A32" s="20"/>
      <c r="B32" s="20"/>
      <c r="C32" s="20">
        <v>10</v>
      </c>
      <c r="D32" s="20" t="s">
        <v>26</v>
      </c>
      <c r="E32" s="21">
        <v>30</v>
      </c>
      <c r="F32" s="19" t="s">
        <v>17</v>
      </c>
      <c r="G32" s="19" t="s">
        <v>78</v>
      </c>
      <c r="H32" s="17">
        <v>415</v>
      </c>
      <c r="I32" s="15" t="s">
        <v>19</v>
      </c>
      <c r="J32" s="15" t="s">
        <v>20</v>
      </c>
      <c r="K32" s="15">
        <v>6.171</v>
      </c>
      <c r="L32" s="15" t="s">
        <v>79</v>
      </c>
      <c r="O32" s="8">
        <v>2.5</v>
      </c>
      <c r="P32" s="8">
        <v>1.875</v>
      </c>
      <c r="Q32" s="8">
        <v>2.5</v>
      </c>
      <c r="S32" s="29">
        <v>2.5</v>
      </c>
    </row>
    <row r="33" ht="15.6" spans="1:19">
      <c r="A33" s="20"/>
      <c r="B33" s="20"/>
      <c r="C33" s="20">
        <v>11</v>
      </c>
      <c r="D33" s="20" t="s">
        <v>26</v>
      </c>
      <c r="E33" s="21">
        <v>28</v>
      </c>
      <c r="F33" s="19" t="s">
        <v>63</v>
      </c>
      <c r="G33" s="19" t="s">
        <v>80</v>
      </c>
      <c r="H33" s="17">
        <v>415</v>
      </c>
      <c r="I33" s="15" t="s">
        <v>70</v>
      </c>
      <c r="J33" s="15" t="s">
        <v>20</v>
      </c>
      <c r="K33" s="15">
        <v>6.293</v>
      </c>
      <c r="L33" s="15" t="s">
        <v>81</v>
      </c>
      <c r="O33" s="8">
        <v>1.43</v>
      </c>
      <c r="P33" s="8">
        <v>1.857</v>
      </c>
      <c r="Q33" s="8">
        <v>1.857</v>
      </c>
      <c r="S33" s="8">
        <v>4.526</v>
      </c>
    </row>
    <row r="34" ht="15.6" spans="1:19">
      <c r="A34" s="15"/>
      <c r="B34" s="15"/>
      <c r="C34" s="20">
        <v>12</v>
      </c>
      <c r="D34" s="18" t="s">
        <v>16</v>
      </c>
      <c r="E34" s="22" t="s">
        <v>82</v>
      </c>
      <c r="F34" s="19" t="s">
        <v>83</v>
      </c>
      <c r="G34" s="19" t="s">
        <v>84</v>
      </c>
      <c r="H34" s="17">
        <v>316</v>
      </c>
      <c r="I34" s="15" t="s">
        <v>85</v>
      </c>
      <c r="J34" s="15" t="s">
        <v>20</v>
      </c>
      <c r="K34" s="15">
        <v>6.5</v>
      </c>
      <c r="L34" s="15" t="s">
        <v>34</v>
      </c>
      <c r="O34" s="3">
        <v>1.803</v>
      </c>
      <c r="P34" s="8"/>
      <c r="Q34" s="3">
        <v>1.803</v>
      </c>
      <c r="S34" s="8">
        <v>2.274</v>
      </c>
    </row>
    <row r="35" ht="15.6" spans="1:19">
      <c r="A35" s="18"/>
      <c r="B35" s="18"/>
      <c r="C35" s="20">
        <v>13</v>
      </c>
      <c r="D35" s="18" t="s">
        <v>16</v>
      </c>
      <c r="E35" s="22" t="s">
        <v>82</v>
      </c>
      <c r="F35" s="19" t="s">
        <v>63</v>
      </c>
      <c r="G35" s="19" t="s">
        <v>86</v>
      </c>
      <c r="H35" s="17">
        <v>385</v>
      </c>
      <c r="I35" s="15" t="s">
        <v>87</v>
      </c>
      <c r="J35" s="15" t="s">
        <v>20</v>
      </c>
      <c r="K35" s="15">
        <v>7.264</v>
      </c>
      <c r="L35" s="15" t="s">
        <v>33</v>
      </c>
      <c r="O35" s="8">
        <v>0.857</v>
      </c>
      <c r="P35" s="27">
        <v>0.857</v>
      </c>
      <c r="Q35" s="8">
        <v>0.857</v>
      </c>
      <c r="S35" s="3">
        <v>5.462</v>
      </c>
    </row>
    <row r="36" ht="15.6" spans="1:19">
      <c r="A36" s="18"/>
      <c r="B36" s="18"/>
      <c r="C36" s="20">
        <v>14</v>
      </c>
      <c r="D36" s="18" t="s">
        <v>16</v>
      </c>
      <c r="E36" s="22" t="s">
        <v>88</v>
      </c>
      <c r="F36" s="19" t="s">
        <v>35</v>
      </c>
      <c r="G36" s="19" t="s">
        <v>89</v>
      </c>
      <c r="H36" s="17">
        <v>210</v>
      </c>
      <c r="I36" s="15" t="s">
        <v>90</v>
      </c>
      <c r="J36" s="15" t="s">
        <v>20</v>
      </c>
      <c r="K36" s="15">
        <v>3.9</v>
      </c>
      <c r="L36" s="15" t="s">
        <v>91</v>
      </c>
      <c r="O36" s="8">
        <v>1.941</v>
      </c>
      <c r="P36" s="8">
        <v>0.941</v>
      </c>
      <c r="Q36" s="8">
        <v>1.941</v>
      </c>
      <c r="S36" s="3">
        <v>6.183</v>
      </c>
    </row>
    <row r="39" spans="2:19">
      <c r="B39" s="14" t="s">
        <v>56</v>
      </c>
      <c r="E39" s="14">
        <f>AVERAGE(E23:E36)</f>
        <v>31.2222222222222</v>
      </c>
      <c r="H39" s="14">
        <f>AVERAGE(H23:H36)</f>
        <v>340.928571428571</v>
      </c>
      <c r="K39" s="14">
        <f>AVERAGE(K23:K36)</f>
        <v>6.60142857142857</v>
      </c>
      <c r="Q39" s="14">
        <f>AVERAGE(Q23:Q36)</f>
        <v>1.57971428571429</v>
      </c>
      <c r="S39" s="14">
        <f>AVERAGE(S23:S36)</f>
        <v>2.98092857142857</v>
      </c>
    </row>
    <row r="40" spans="2:19">
      <c r="B40" s="14" t="s">
        <v>57</v>
      </c>
      <c r="E40" s="14">
        <f>STDEV(E23:E36)</f>
        <v>9.90931099746317</v>
      </c>
      <c r="H40" s="14">
        <f>STDEV(H23:H36)</f>
        <v>74.4574884240503</v>
      </c>
      <c r="K40" s="14">
        <f>STDEV(K23:K36)</f>
        <v>1.58462869779962</v>
      </c>
      <c r="Q40" s="14">
        <f>STDEV(Q23:Q36)</f>
        <v>0.706689620540885</v>
      </c>
      <c r="S40" s="14">
        <f>STDEV(S23:S36)</f>
        <v>2.42020219957201</v>
      </c>
    </row>
    <row r="41" spans="2:19">
      <c r="B41" s="14" t="s">
        <v>92</v>
      </c>
      <c r="H41" s="14">
        <f>TTEST(H4:H16,H23:H36,1,2)</f>
        <v>0.019813178058712</v>
      </c>
      <c r="Q41" s="14">
        <f>TTEST(Q4:Q16,Q23:Q36,1,2)</f>
        <v>0.0161089748041429</v>
      </c>
      <c r="S41" s="14">
        <f>TTEST(S4:S16,S23:S36,1,2)</f>
        <v>0.00983920352372918</v>
      </c>
    </row>
  </sheetData>
  <mergeCells count="2">
    <mergeCell ref="O2:Q2"/>
    <mergeCell ref="O21:Q2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49"/>
  <sheetViews>
    <sheetView tabSelected="1" workbookViewId="0">
      <selection activeCell="K9" sqref="K9"/>
    </sheetView>
  </sheetViews>
  <sheetFormatPr defaultColWidth="8.88888888888889" defaultRowHeight="14.4"/>
  <cols>
    <col min="1" max="1" width="8.88888888888889" style="1"/>
    <col min="2" max="2" width="9.66666666666667" style="1"/>
    <col min="3" max="3" width="26" style="1" customWidth="1"/>
    <col min="4" max="6" width="8.88888888888889" style="1"/>
    <col min="7" max="7" width="8.88888888888889" style="2"/>
    <col min="8" max="8" width="9.66666666666667" style="1"/>
    <col min="9" max="10" width="8.88888888888889" style="1"/>
    <col min="11" max="11" width="9.66666666666667" style="1"/>
    <col min="12" max="12" width="8.88888888888889" style="1"/>
    <col min="13" max="13" width="9.66666666666667" style="1"/>
    <col min="14" max="14" width="26.5555555555556" style="1" customWidth="1"/>
    <col min="15" max="16" width="13.5555555555556" style="1" customWidth="1"/>
    <col min="17" max="18" width="8.88888888888889" style="1"/>
    <col min="19" max="19" width="8.88888888888889" style="2"/>
    <col min="20" max="20" width="8.88888888888889" style="1"/>
    <col min="22" max="23" width="8.88888888888889" style="1"/>
    <col min="24" max="24" width="9.66666666666667" style="1"/>
    <col min="25" max="26" width="8.88888888888889" style="1"/>
    <col min="27" max="27" width="9.66666666666667" style="1"/>
    <col min="28" max="16384" width="8.88888888888889" style="1"/>
  </cols>
  <sheetData>
    <row r="2" ht="15.6" spans="13:18">
      <c r="M2" s="3">
        <v>2016</v>
      </c>
      <c r="N2" s="6" t="s">
        <v>58</v>
      </c>
      <c r="Q2" s="6"/>
      <c r="R2" s="4"/>
    </row>
    <row r="3" ht="15.6" spans="2:22">
      <c r="B3" s="3">
        <v>2013</v>
      </c>
      <c r="C3" s="3" t="s">
        <v>1</v>
      </c>
      <c r="D3" s="4"/>
      <c r="E3" s="3"/>
      <c r="F3" s="3"/>
      <c r="G3" s="5"/>
      <c r="H3" s="3"/>
      <c r="M3" s="6" t="s">
        <v>2</v>
      </c>
      <c r="N3" s="6"/>
      <c r="O3" s="6"/>
      <c r="P3" s="6"/>
      <c r="Q3" s="6"/>
      <c r="R3" s="6"/>
      <c r="S3" s="5"/>
      <c r="T3" s="3"/>
      <c r="V3" s="3"/>
    </row>
    <row r="4" ht="15.6" spans="2:29">
      <c r="B4" s="6" t="s">
        <v>2</v>
      </c>
      <c r="C4" s="6"/>
      <c r="D4" s="6" t="s">
        <v>93</v>
      </c>
      <c r="E4" s="6"/>
      <c r="F4" s="6"/>
      <c r="G4" s="5"/>
      <c r="H4" s="3"/>
      <c r="M4" s="6">
        <v>1</v>
      </c>
      <c r="N4" s="6" t="s">
        <v>94</v>
      </c>
      <c r="O4" s="6" t="s">
        <v>95</v>
      </c>
      <c r="P4" s="6">
        <v>0.5</v>
      </c>
      <c r="Q4" s="6"/>
      <c r="R4" s="6"/>
      <c r="S4" s="5"/>
      <c r="T4" s="8">
        <v>0.5</v>
      </c>
      <c r="V4" s="3"/>
      <c r="X4" s="3"/>
      <c r="Y4" s="3"/>
      <c r="Z4" s="3"/>
      <c r="AA4" s="3"/>
      <c r="AB4" s="3"/>
      <c r="AC4" s="3"/>
    </row>
    <row r="5" ht="15.6" spans="2:29">
      <c r="B5" s="6" t="s">
        <v>96</v>
      </c>
      <c r="C5" s="6" t="s">
        <v>97</v>
      </c>
      <c r="D5" s="6" t="s">
        <v>98</v>
      </c>
      <c r="E5" s="6">
        <v>1.071</v>
      </c>
      <c r="F5" s="3"/>
      <c r="G5" s="5"/>
      <c r="H5" s="7">
        <v>0.215</v>
      </c>
      <c r="M5" s="6"/>
      <c r="N5" s="6" t="s">
        <v>99</v>
      </c>
      <c r="O5" s="6"/>
      <c r="P5" s="6">
        <v>0</v>
      </c>
      <c r="Q5" s="6">
        <v>0.5</v>
      </c>
      <c r="R5" s="6"/>
      <c r="S5" s="5"/>
      <c r="T5" s="8">
        <v>0.786</v>
      </c>
      <c r="V5" s="3"/>
      <c r="X5" s="3"/>
      <c r="Y5" s="7"/>
      <c r="Z5" s="3"/>
      <c r="AA5" s="3"/>
      <c r="AB5" s="6"/>
      <c r="AC5" s="3"/>
    </row>
    <row r="6" ht="15.6" spans="2:29">
      <c r="B6" s="6"/>
      <c r="C6" s="6" t="s">
        <v>100</v>
      </c>
      <c r="D6" s="6" t="s">
        <v>98</v>
      </c>
      <c r="E6" s="6">
        <v>1.286</v>
      </c>
      <c r="F6" s="7">
        <f>E6-E5</f>
        <v>0.215</v>
      </c>
      <c r="G6" s="5"/>
      <c r="H6" s="3">
        <v>0.5</v>
      </c>
      <c r="M6" s="6">
        <v>2</v>
      </c>
      <c r="N6" s="6" t="s">
        <v>101</v>
      </c>
      <c r="O6" s="6"/>
      <c r="P6" s="6">
        <v>0</v>
      </c>
      <c r="Q6" s="6"/>
      <c r="R6" s="6"/>
      <c r="S6" s="5"/>
      <c r="T6" s="8">
        <v>0.34</v>
      </c>
      <c r="V6" s="3"/>
      <c r="X6" s="3"/>
      <c r="Y6" s="3"/>
      <c r="Z6" s="3"/>
      <c r="AA6" s="3"/>
      <c r="AB6" s="6"/>
      <c r="AC6" s="3"/>
    </row>
    <row r="7" ht="15.6" spans="2:29">
      <c r="B7" s="6" t="s">
        <v>102</v>
      </c>
      <c r="C7" s="6" t="s">
        <v>103</v>
      </c>
      <c r="D7" s="6"/>
      <c r="E7" s="6">
        <v>0</v>
      </c>
      <c r="F7" s="7"/>
      <c r="G7" s="5"/>
      <c r="H7" s="3">
        <v>2.143</v>
      </c>
      <c r="M7" s="6"/>
      <c r="N7" s="6" t="s">
        <v>104</v>
      </c>
      <c r="O7" s="6" t="s">
        <v>95</v>
      </c>
      <c r="P7" s="6">
        <v>0.786</v>
      </c>
      <c r="Q7" s="6">
        <v>0.786</v>
      </c>
      <c r="R7" s="6"/>
      <c r="S7" s="5"/>
      <c r="T7" s="3">
        <v>2.714</v>
      </c>
      <c r="V7" s="3"/>
      <c r="X7" s="3"/>
      <c r="Y7" s="3"/>
      <c r="Z7" s="3"/>
      <c r="AA7" s="3"/>
      <c r="AB7" s="6"/>
      <c r="AC7" s="3"/>
    </row>
    <row r="8" ht="15.6" spans="2:29">
      <c r="B8" s="6"/>
      <c r="C8" s="6" t="s">
        <v>105</v>
      </c>
      <c r="D8" s="6" t="s">
        <v>98</v>
      </c>
      <c r="E8" s="6">
        <v>0.5</v>
      </c>
      <c r="F8" s="7">
        <v>0.5</v>
      </c>
      <c r="G8" s="5"/>
      <c r="H8" s="3">
        <v>2</v>
      </c>
      <c r="M8" s="6">
        <v>3</v>
      </c>
      <c r="N8" s="6" t="s">
        <v>106</v>
      </c>
      <c r="O8" s="6" t="s">
        <v>95</v>
      </c>
      <c r="P8" s="6">
        <v>0.928</v>
      </c>
      <c r="Q8" s="6"/>
      <c r="R8" s="3"/>
      <c r="S8" s="5"/>
      <c r="T8" s="8">
        <v>0.071</v>
      </c>
      <c r="V8" s="3"/>
      <c r="X8" s="3"/>
      <c r="Y8" s="3"/>
      <c r="Z8" s="3"/>
      <c r="AA8" s="3"/>
      <c r="AB8" s="3"/>
      <c r="AC8" s="3"/>
    </row>
    <row r="9" ht="15.6" spans="2:29">
      <c r="B9" s="6" t="s">
        <v>107</v>
      </c>
      <c r="C9" s="6" t="s">
        <v>108</v>
      </c>
      <c r="D9" s="6" t="s">
        <v>95</v>
      </c>
      <c r="E9" s="6">
        <v>1.643</v>
      </c>
      <c r="F9" s="7"/>
      <c r="G9" s="5"/>
      <c r="H9" s="3">
        <v>0.857</v>
      </c>
      <c r="M9" s="6"/>
      <c r="N9" s="6" t="s">
        <v>109</v>
      </c>
      <c r="O9" s="6" t="s">
        <v>95</v>
      </c>
      <c r="P9" s="6">
        <v>1.286</v>
      </c>
      <c r="Q9" s="6">
        <v>0.34</v>
      </c>
      <c r="R9" s="6"/>
      <c r="S9" s="5"/>
      <c r="T9" s="8">
        <v>2</v>
      </c>
      <c r="V9" s="3"/>
      <c r="X9" s="3"/>
      <c r="Y9" s="3"/>
      <c r="Z9" s="3"/>
      <c r="AA9" s="3"/>
      <c r="AB9" s="6"/>
      <c r="AC9" s="3"/>
    </row>
    <row r="10" ht="15.6" spans="2:29">
      <c r="B10" s="6"/>
      <c r="C10" s="6" t="s">
        <v>110</v>
      </c>
      <c r="D10" s="6" t="s">
        <v>95</v>
      </c>
      <c r="E10" s="6">
        <v>2.143</v>
      </c>
      <c r="F10" s="7">
        <v>2.143</v>
      </c>
      <c r="G10" s="5"/>
      <c r="H10" s="3">
        <v>0.928</v>
      </c>
      <c r="M10" s="6">
        <v>4</v>
      </c>
      <c r="N10" s="6" t="s">
        <v>111</v>
      </c>
      <c r="O10" s="6" t="s">
        <v>98</v>
      </c>
      <c r="P10" s="6">
        <v>1.214</v>
      </c>
      <c r="Q10" s="6"/>
      <c r="R10" s="6"/>
      <c r="S10" s="5"/>
      <c r="T10" s="8">
        <v>0.5</v>
      </c>
      <c r="V10" s="3"/>
      <c r="X10" s="3"/>
      <c r="Y10" s="3"/>
      <c r="Z10" s="3"/>
      <c r="AA10" s="3"/>
      <c r="AB10" s="6"/>
      <c r="AC10" s="3"/>
    </row>
    <row r="11" ht="15.6" spans="2:29">
      <c r="B11" s="6" t="s">
        <v>112</v>
      </c>
      <c r="C11" s="6" t="s">
        <v>108</v>
      </c>
      <c r="D11" s="6"/>
      <c r="E11" s="6">
        <v>0</v>
      </c>
      <c r="F11" s="3"/>
      <c r="G11" s="5"/>
      <c r="H11" s="3">
        <v>1.714</v>
      </c>
      <c r="M11" s="6"/>
      <c r="N11" s="6" t="s">
        <v>113</v>
      </c>
      <c r="O11" s="6" t="s">
        <v>98</v>
      </c>
      <c r="P11" s="6">
        <v>3.928</v>
      </c>
      <c r="Q11" s="3">
        <v>2.714</v>
      </c>
      <c r="R11" s="6"/>
      <c r="S11" s="5"/>
      <c r="T11" s="8">
        <v>1.217</v>
      </c>
      <c r="V11" s="3"/>
      <c r="X11" s="3"/>
      <c r="Y11" s="3"/>
      <c r="Z11" s="3"/>
      <c r="AA11" s="3"/>
      <c r="AB11" s="6"/>
      <c r="AC11" s="3"/>
    </row>
    <row r="12" ht="15.6" spans="2:29">
      <c r="B12" s="6"/>
      <c r="C12" s="6" t="s">
        <v>114</v>
      </c>
      <c r="D12" s="6" t="s">
        <v>95</v>
      </c>
      <c r="E12" s="6">
        <v>2</v>
      </c>
      <c r="F12" s="7">
        <v>2</v>
      </c>
      <c r="G12" s="5"/>
      <c r="H12" s="3">
        <v>0.572</v>
      </c>
      <c r="M12" s="6">
        <v>5</v>
      </c>
      <c r="N12" s="6" t="s">
        <v>115</v>
      </c>
      <c r="O12" s="6" t="s">
        <v>98</v>
      </c>
      <c r="P12" s="6">
        <v>1.428</v>
      </c>
      <c r="Q12" s="6"/>
      <c r="R12" s="3"/>
      <c r="S12" s="5"/>
      <c r="T12" s="8">
        <v>0.072</v>
      </c>
      <c r="V12" s="3"/>
      <c r="X12" s="3"/>
      <c r="Y12" s="3"/>
      <c r="Z12" s="3"/>
      <c r="AA12" s="3"/>
      <c r="AB12" s="9"/>
      <c r="AC12" s="3"/>
    </row>
    <row r="13" ht="15.6" spans="2:29">
      <c r="B13" s="6" t="s">
        <v>116</v>
      </c>
      <c r="C13" s="6" t="s">
        <v>117</v>
      </c>
      <c r="D13" s="6" t="s">
        <v>95</v>
      </c>
      <c r="E13" s="6">
        <v>1.786</v>
      </c>
      <c r="F13" s="7"/>
      <c r="G13" s="5"/>
      <c r="H13" s="3">
        <v>0.286</v>
      </c>
      <c r="M13" s="6"/>
      <c r="N13" s="6" t="s">
        <v>118</v>
      </c>
      <c r="O13" s="6" t="s">
        <v>98</v>
      </c>
      <c r="P13" s="6">
        <v>1.357</v>
      </c>
      <c r="Q13" s="6">
        <v>0.071</v>
      </c>
      <c r="R13" s="6"/>
      <c r="S13" s="5"/>
      <c r="T13" s="8">
        <v>1.357</v>
      </c>
      <c r="V13" s="3"/>
      <c r="X13" s="3"/>
      <c r="Y13" s="3"/>
      <c r="Z13" s="3"/>
      <c r="AA13" s="3"/>
      <c r="AB13" s="6"/>
      <c r="AC13" s="3"/>
    </row>
    <row r="14" ht="15.6" spans="2:29">
      <c r="B14" s="6"/>
      <c r="C14" s="6" t="s">
        <v>119</v>
      </c>
      <c r="D14" s="6" t="s">
        <v>95</v>
      </c>
      <c r="E14" s="6">
        <v>0.929</v>
      </c>
      <c r="F14" s="7">
        <f>E13-E14</f>
        <v>0.857</v>
      </c>
      <c r="G14" s="5"/>
      <c r="H14" s="3">
        <v>2.286</v>
      </c>
      <c r="M14" s="6">
        <v>6</v>
      </c>
      <c r="N14" s="6" t="s">
        <v>120</v>
      </c>
      <c r="O14" s="6" t="s">
        <v>98</v>
      </c>
      <c r="P14" s="6">
        <v>2</v>
      </c>
      <c r="Q14" s="6"/>
      <c r="R14" s="6"/>
      <c r="S14" s="5"/>
      <c r="T14" s="8">
        <v>0.857</v>
      </c>
      <c r="V14" s="3"/>
      <c r="X14" s="3"/>
      <c r="Y14" s="3"/>
      <c r="Z14" s="3"/>
      <c r="AA14" s="3"/>
      <c r="AB14" s="6"/>
      <c r="AC14" s="3"/>
    </row>
    <row r="15" ht="15.6" spans="2:29">
      <c r="B15" s="6" t="s">
        <v>121</v>
      </c>
      <c r="C15" s="6" t="s">
        <v>122</v>
      </c>
      <c r="D15" s="6" t="s">
        <v>95</v>
      </c>
      <c r="E15" s="6">
        <v>0.643</v>
      </c>
      <c r="F15" s="7"/>
      <c r="G15" s="5"/>
      <c r="H15" s="3">
        <v>0.929</v>
      </c>
      <c r="M15" s="6"/>
      <c r="N15" s="6" t="s">
        <v>123</v>
      </c>
      <c r="O15" s="8"/>
      <c r="P15" s="8">
        <v>0</v>
      </c>
      <c r="Q15" s="8">
        <v>2</v>
      </c>
      <c r="R15" s="8"/>
      <c r="S15" s="5"/>
      <c r="T15" s="8">
        <v>0.571</v>
      </c>
      <c r="V15" s="3"/>
      <c r="X15" s="3"/>
      <c r="Y15" s="3"/>
      <c r="Z15" s="3"/>
      <c r="AA15" s="3"/>
      <c r="AB15" s="6"/>
      <c r="AC15" s="3"/>
    </row>
    <row r="16" ht="15.6" spans="2:29">
      <c r="B16" s="6"/>
      <c r="C16" s="6" t="s">
        <v>124</v>
      </c>
      <c r="D16" s="6" t="s">
        <v>98</v>
      </c>
      <c r="E16" s="6">
        <v>1.571</v>
      </c>
      <c r="F16" s="7">
        <f>E16-E15</f>
        <v>0.928</v>
      </c>
      <c r="G16" s="5"/>
      <c r="H16" s="6">
        <v>2.357</v>
      </c>
      <c r="M16" s="6">
        <v>7</v>
      </c>
      <c r="N16" s="6" t="s">
        <v>125</v>
      </c>
      <c r="O16" s="8" t="s">
        <v>98</v>
      </c>
      <c r="P16" s="8">
        <v>0.5</v>
      </c>
      <c r="Q16" s="8"/>
      <c r="R16" s="3"/>
      <c r="S16" s="5"/>
      <c r="T16" s="8">
        <v>1.643</v>
      </c>
      <c r="V16" s="3"/>
      <c r="X16" s="3"/>
      <c r="Y16" s="6"/>
      <c r="Z16" s="3"/>
      <c r="AA16" s="3"/>
      <c r="AB16" s="9"/>
      <c r="AC16" s="3"/>
    </row>
    <row r="17" ht="15.6" spans="2:29">
      <c r="B17" s="6" t="s">
        <v>126</v>
      </c>
      <c r="C17" s="6" t="s">
        <v>127</v>
      </c>
      <c r="D17" s="6" t="s">
        <v>98</v>
      </c>
      <c r="E17" s="6">
        <v>4.857</v>
      </c>
      <c r="F17" s="7"/>
      <c r="G17" s="5"/>
      <c r="H17" s="3">
        <v>0.429</v>
      </c>
      <c r="M17" s="6"/>
      <c r="N17" s="6" t="s">
        <v>128</v>
      </c>
      <c r="O17" s="8"/>
      <c r="P17" s="8">
        <v>0</v>
      </c>
      <c r="Q17" s="8">
        <v>0.5</v>
      </c>
      <c r="R17" s="3"/>
      <c r="S17" s="5"/>
      <c r="T17" s="8">
        <v>1.4</v>
      </c>
      <c r="V17" s="3"/>
      <c r="X17" s="3"/>
      <c r="Y17" s="3"/>
      <c r="Z17" s="3"/>
      <c r="AA17" s="3"/>
      <c r="AB17" s="6"/>
      <c r="AC17" s="3"/>
    </row>
    <row r="18" ht="15.6" spans="2:29">
      <c r="B18" s="6"/>
      <c r="C18" s="6" t="s">
        <v>129</v>
      </c>
      <c r="D18" s="6" t="s">
        <v>98</v>
      </c>
      <c r="E18" s="6">
        <v>3.143</v>
      </c>
      <c r="F18" s="7">
        <f>E17-E18</f>
        <v>1.714</v>
      </c>
      <c r="G18" s="5"/>
      <c r="H18" s="3"/>
      <c r="M18" s="6">
        <v>8</v>
      </c>
      <c r="N18" s="6" t="s">
        <v>130</v>
      </c>
      <c r="O18" s="3" t="s">
        <v>98</v>
      </c>
      <c r="P18" s="3">
        <v>1.433</v>
      </c>
      <c r="Q18" s="8"/>
      <c r="R18" s="3"/>
      <c r="S18" s="5"/>
      <c r="T18" s="3"/>
      <c r="V18" s="3"/>
      <c r="X18" s="3"/>
      <c r="Y18" s="3"/>
      <c r="Z18" s="3"/>
      <c r="AA18" s="3"/>
      <c r="AB18" s="6"/>
      <c r="AC18" s="3"/>
    </row>
    <row r="19" ht="15.6" spans="2:29">
      <c r="B19" s="6" t="s">
        <v>131</v>
      </c>
      <c r="C19" s="6" t="s">
        <v>132</v>
      </c>
      <c r="D19" s="6" t="s">
        <v>98</v>
      </c>
      <c r="E19" s="6">
        <v>0.714</v>
      </c>
      <c r="F19" s="7"/>
      <c r="G19" s="5"/>
      <c r="H19" s="3"/>
      <c r="M19" s="6"/>
      <c r="N19" s="6" t="s">
        <v>133</v>
      </c>
      <c r="O19" s="3" t="s">
        <v>98</v>
      </c>
      <c r="P19" s="3">
        <v>2.65</v>
      </c>
      <c r="Q19" s="8">
        <f>P19-P18</f>
        <v>1.217</v>
      </c>
      <c r="R19" s="8"/>
      <c r="S19" s="5"/>
      <c r="T19" s="3"/>
      <c r="V19" s="3"/>
      <c r="X19" s="3"/>
      <c r="Y19" s="3"/>
      <c r="Z19" s="3"/>
      <c r="AA19" s="3"/>
      <c r="AB19" s="3"/>
      <c r="AC19" s="3"/>
    </row>
    <row r="20" ht="15.6" spans="2:29">
      <c r="B20" s="6"/>
      <c r="C20" s="6" t="s">
        <v>134</v>
      </c>
      <c r="D20" s="6" t="s">
        <v>98</v>
      </c>
      <c r="E20" s="6">
        <v>1.286</v>
      </c>
      <c r="F20" s="7">
        <f>E20-E19</f>
        <v>0.572</v>
      </c>
      <c r="G20" s="5"/>
      <c r="H20" s="3"/>
      <c r="M20" s="6">
        <v>9</v>
      </c>
      <c r="N20" s="6" t="s">
        <v>135</v>
      </c>
      <c r="O20" s="8" t="s">
        <v>98</v>
      </c>
      <c r="P20" s="8">
        <v>0.714</v>
      </c>
      <c r="Q20" s="8"/>
      <c r="R20" s="3"/>
      <c r="S20" s="5"/>
      <c r="T20" s="3"/>
      <c r="V20" s="3"/>
      <c r="X20" s="3"/>
      <c r="Y20" s="3"/>
      <c r="Z20" s="3"/>
      <c r="AA20" s="3"/>
      <c r="AB20" s="3"/>
      <c r="AC20" s="3"/>
    </row>
    <row r="21" ht="15.6" spans="2:29">
      <c r="B21" s="6" t="s">
        <v>136</v>
      </c>
      <c r="C21" s="6" t="s">
        <v>137</v>
      </c>
      <c r="D21" s="6" t="s">
        <v>95</v>
      </c>
      <c r="E21" s="6">
        <v>1.929</v>
      </c>
      <c r="F21" s="7"/>
      <c r="G21" s="5" t="s">
        <v>138</v>
      </c>
      <c r="H21" s="3">
        <f>AVERAGE(H5:H17)</f>
        <v>1.17046153846154</v>
      </c>
      <c r="M21" s="6"/>
      <c r="N21" s="6" t="s">
        <v>139</v>
      </c>
      <c r="O21" s="8" t="s">
        <v>98</v>
      </c>
      <c r="P21" s="8">
        <v>0.786</v>
      </c>
      <c r="Q21" s="8">
        <v>0.072</v>
      </c>
      <c r="R21" s="8"/>
      <c r="S21" s="10" t="s">
        <v>138</v>
      </c>
      <c r="T21" s="3">
        <f>AVERAGE(T4:T17)</f>
        <v>1.002</v>
      </c>
      <c r="V21" s="3"/>
      <c r="X21" s="11"/>
      <c r="Y21" s="11"/>
      <c r="Z21" s="11"/>
      <c r="AA21" s="11"/>
      <c r="AB21" s="11"/>
      <c r="AC21" s="3"/>
    </row>
    <row r="22" ht="15.6" spans="2:29">
      <c r="B22" s="6"/>
      <c r="C22" s="6" t="s">
        <v>140</v>
      </c>
      <c r="D22" s="6" t="s">
        <v>95</v>
      </c>
      <c r="E22" s="6">
        <v>1.643</v>
      </c>
      <c r="F22" s="7">
        <f>E21-E22</f>
        <v>0.286</v>
      </c>
      <c r="G22" s="5" t="s">
        <v>141</v>
      </c>
      <c r="H22" s="3">
        <f>STDEVP(H5:H17)</f>
        <v>0.777058914248474</v>
      </c>
      <c r="M22" s="6">
        <v>10</v>
      </c>
      <c r="N22" s="6" t="s">
        <v>142</v>
      </c>
      <c r="O22" s="8" t="s">
        <v>95</v>
      </c>
      <c r="P22" s="8">
        <v>1.357</v>
      </c>
      <c r="Q22" s="8"/>
      <c r="R22" s="3"/>
      <c r="S22" s="5" t="s">
        <v>141</v>
      </c>
      <c r="T22" s="3">
        <f>STDEVP(T4:T17)</f>
        <v>0.736586625688287</v>
      </c>
      <c r="V22" s="3"/>
      <c r="X22" s="11"/>
      <c r="Y22" s="11"/>
      <c r="Z22" s="11"/>
      <c r="AA22" s="11"/>
      <c r="AB22" s="11"/>
      <c r="AC22" s="3"/>
    </row>
    <row r="23" ht="15.6" spans="2:29">
      <c r="B23" s="6" t="s">
        <v>143</v>
      </c>
      <c r="C23" s="6" t="s">
        <v>144</v>
      </c>
      <c r="D23" s="6" t="s">
        <v>98</v>
      </c>
      <c r="E23" s="6">
        <v>3.429</v>
      </c>
      <c r="F23" s="7"/>
      <c r="G23" s="5"/>
      <c r="H23" s="3"/>
      <c r="M23" s="6"/>
      <c r="N23" s="6" t="s">
        <v>145</v>
      </c>
      <c r="O23" s="8"/>
      <c r="P23" s="8">
        <v>0</v>
      </c>
      <c r="Q23" s="8">
        <v>1.357</v>
      </c>
      <c r="R23" s="3"/>
      <c r="S23" s="5"/>
      <c r="T23" s="3"/>
      <c r="V23" s="3"/>
      <c r="X23" s="3"/>
      <c r="Y23" s="3"/>
      <c r="Z23" s="3"/>
      <c r="AA23" s="3"/>
      <c r="AB23" s="3"/>
      <c r="AC23" s="3"/>
    </row>
    <row r="24" ht="15.6" spans="2:29">
      <c r="B24" s="6"/>
      <c r="C24" s="6" t="s">
        <v>146</v>
      </c>
      <c r="D24" s="6" t="s">
        <v>98</v>
      </c>
      <c r="E24" s="6">
        <v>1.143</v>
      </c>
      <c r="F24" s="7">
        <f>E23-E24</f>
        <v>2.286</v>
      </c>
      <c r="G24" s="5"/>
      <c r="H24" s="3"/>
      <c r="M24" s="6">
        <v>11</v>
      </c>
      <c r="N24" s="6" t="s">
        <v>147</v>
      </c>
      <c r="O24" s="8" t="s">
        <v>98</v>
      </c>
      <c r="P24" s="8">
        <v>0.5</v>
      </c>
      <c r="Q24" s="8"/>
      <c r="R24" s="3"/>
      <c r="S24" s="5"/>
      <c r="T24" s="3"/>
      <c r="V24" s="3"/>
      <c r="X24" s="3"/>
      <c r="Y24" s="3"/>
      <c r="Z24" s="3"/>
      <c r="AA24" s="3"/>
      <c r="AB24" s="3"/>
      <c r="AC24" s="3"/>
    </row>
    <row r="25" ht="15.6" spans="2:29">
      <c r="B25" s="6" t="s">
        <v>148</v>
      </c>
      <c r="C25" s="6" t="s">
        <v>149</v>
      </c>
      <c r="D25" s="6"/>
      <c r="E25" s="6">
        <v>0</v>
      </c>
      <c r="F25" s="7"/>
      <c r="G25" s="5"/>
      <c r="H25" s="3"/>
      <c r="M25" s="6"/>
      <c r="N25" s="6" t="s">
        <v>150</v>
      </c>
      <c r="O25" s="8" t="s">
        <v>95</v>
      </c>
      <c r="P25" s="8">
        <v>0.357</v>
      </c>
      <c r="Q25" s="8">
        <v>0.857</v>
      </c>
      <c r="R25" s="8"/>
      <c r="S25" s="5"/>
      <c r="T25" s="3"/>
      <c r="V25" s="3"/>
      <c r="X25" s="3"/>
      <c r="Y25" s="12"/>
      <c r="Z25" s="3"/>
      <c r="AA25" s="3"/>
      <c r="AB25" s="3"/>
      <c r="AC25" s="3"/>
    </row>
    <row r="26" ht="15.6" spans="2:29">
      <c r="B26" s="6"/>
      <c r="C26" s="6" t="s">
        <v>151</v>
      </c>
      <c r="D26" s="6" t="s">
        <v>95</v>
      </c>
      <c r="E26" s="6">
        <v>0.929</v>
      </c>
      <c r="F26" s="6">
        <v>0.929</v>
      </c>
      <c r="G26" s="5"/>
      <c r="H26" s="3"/>
      <c r="M26" s="6">
        <v>12</v>
      </c>
      <c r="N26" s="6" t="s">
        <v>152</v>
      </c>
      <c r="O26" s="3"/>
      <c r="P26" s="3">
        <v>1.565</v>
      </c>
      <c r="Q26" s="8"/>
      <c r="R26" s="3"/>
      <c r="S26" s="5"/>
      <c r="T26" s="3"/>
      <c r="X26" s="3"/>
      <c r="Y26" s="3"/>
      <c r="Z26" s="3"/>
      <c r="AA26" s="3"/>
      <c r="AB26" s="3"/>
      <c r="AC26" s="3"/>
    </row>
    <row r="27" ht="15.6" spans="2:29">
      <c r="B27" s="6" t="s">
        <v>153</v>
      </c>
      <c r="C27" s="6" t="s">
        <v>154</v>
      </c>
      <c r="D27" s="6"/>
      <c r="E27" s="6">
        <v>0</v>
      </c>
      <c r="F27" s="7"/>
      <c r="G27" s="5"/>
      <c r="H27" s="3"/>
      <c r="M27" s="6"/>
      <c r="N27" s="6" t="s">
        <v>155</v>
      </c>
      <c r="O27" s="3"/>
      <c r="P27" s="3">
        <v>2.136</v>
      </c>
      <c r="Q27" s="8">
        <f>P27-P26</f>
        <v>0.571</v>
      </c>
      <c r="R27" s="8"/>
      <c r="S27" s="5"/>
      <c r="T27" s="3"/>
      <c r="V27" s="3"/>
      <c r="X27" s="3"/>
      <c r="Y27" s="3"/>
      <c r="Z27" s="3"/>
      <c r="AA27" s="3"/>
      <c r="AB27" s="3"/>
      <c r="AC27" s="3"/>
    </row>
    <row r="28" ht="15.6" spans="2:22">
      <c r="B28" s="6"/>
      <c r="C28" s="6" t="s">
        <v>156</v>
      </c>
      <c r="D28" s="6" t="s">
        <v>98</v>
      </c>
      <c r="E28" s="6">
        <v>2.357</v>
      </c>
      <c r="F28" s="6">
        <v>2.357</v>
      </c>
      <c r="G28" s="5"/>
      <c r="H28" s="3"/>
      <c r="M28" s="6">
        <v>13</v>
      </c>
      <c r="N28" s="6" t="s">
        <v>157</v>
      </c>
      <c r="O28" s="8" t="s">
        <v>98</v>
      </c>
      <c r="P28" s="8">
        <v>1.643</v>
      </c>
      <c r="Q28" s="8"/>
      <c r="R28" s="3"/>
      <c r="S28" s="5"/>
      <c r="T28" s="3"/>
      <c r="V28" s="3"/>
    </row>
    <row r="29" ht="15.6" spans="2:22">
      <c r="B29" s="6" t="s">
        <v>158</v>
      </c>
      <c r="C29" s="6" t="s">
        <v>159</v>
      </c>
      <c r="D29" s="6" t="s">
        <v>95</v>
      </c>
      <c r="E29" s="6">
        <v>0.714</v>
      </c>
      <c r="F29" s="7"/>
      <c r="G29" s="5"/>
      <c r="H29" s="3"/>
      <c r="M29" s="6"/>
      <c r="N29" s="6" t="s">
        <v>160</v>
      </c>
      <c r="O29" s="8"/>
      <c r="P29" s="8">
        <v>0</v>
      </c>
      <c r="Q29" s="8">
        <v>1.643</v>
      </c>
      <c r="R29" s="3"/>
      <c r="S29" s="5"/>
      <c r="T29" s="3"/>
      <c r="V29" s="3"/>
    </row>
    <row r="30" ht="15.6" spans="2:22">
      <c r="B30" s="6"/>
      <c r="C30" s="6" t="s">
        <v>161</v>
      </c>
      <c r="D30" s="6" t="s">
        <v>98</v>
      </c>
      <c r="E30" s="6">
        <v>1.143</v>
      </c>
      <c r="F30" s="7">
        <f>E30-E29</f>
        <v>0.429</v>
      </c>
      <c r="G30" s="5"/>
      <c r="H30" s="3"/>
      <c r="M30" s="6">
        <v>14</v>
      </c>
      <c r="N30" s="6" t="s">
        <v>162</v>
      </c>
      <c r="O30" s="8"/>
      <c r="P30" s="8">
        <v>0</v>
      </c>
      <c r="Q30" s="8"/>
      <c r="R30" s="3"/>
      <c r="S30" s="5"/>
      <c r="T30" s="3"/>
      <c r="V30" s="3"/>
    </row>
    <row r="31" ht="15.6" spans="2:22">
      <c r="B31" s="3"/>
      <c r="C31" s="3"/>
      <c r="D31" s="3"/>
      <c r="E31" s="3"/>
      <c r="F31" s="3"/>
      <c r="G31" s="5"/>
      <c r="H31" s="3"/>
      <c r="M31" s="6"/>
      <c r="N31" s="6" t="s">
        <v>163</v>
      </c>
      <c r="O31" s="8"/>
      <c r="P31" s="8">
        <v>1.4</v>
      </c>
      <c r="Q31" s="8">
        <v>1.4</v>
      </c>
      <c r="R31" s="3"/>
      <c r="S31" s="5"/>
      <c r="T31" s="3"/>
      <c r="V31" s="3"/>
    </row>
    <row r="32" ht="15.6" spans="13:22">
      <c r="M32" s="6"/>
      <c r="N32" s="6"/>
      <c r="O32" s="8"/>
      <c r="P32" s="8"/>
      <c r="Q32" s="6"/>
      <c r="R32" s="6"/>
      <c r="S32" s="5"/>
      <c r="T32" s="3"/>
      <c r="V32" s="3"/>
    </row>
    <row r="35" spans="8:12">
      <c r="H35" s="3"/>
      <c r="I35" s="3"/>
      <c r="J35" s="3"/>
      <c r="K35" s="3"/>
      <c r="L35" s="3"/>
    </row>
    <row r="36" ht="15.6" spans="8:13">
      <c r="H36" s="3"/>
      <c r="I36" s="7"/>
      <c r="J36" s="3"/>
      <c r="K36" s="3" t="s">
        <v>164</v>
      </c>
      <c r="L36" s="6" t="s">
        <v>165</v>
      </c>
      <c r="M36" s="1">
        <f>TTEST(H5:H17,T4:T17,1,2)</f>
        <v>0.291426330103711</v>
      </c>
    </row>
    <row r="37" ht="15.6" spans="8:12">
      <c r="H37" s="3"/>
      <c r="I37" s="3"/>
      <c r="J37" s="3"/>
      <c r="K37" s="3"/>
      <c r="L37" s="6"/>
    </row>
    <row r="38" ht="15.6" spans="8:12">
      <c r="H38" s="3"/>
      <c r="I38" s="3"/>
      <c r="J38" s="3"/>
      <c r="K38" s="3"/>
      <c r="L38" s="6"/>
    </row>
    <row r="39" spans="8:12">
      <c r="H39" s="3"/>
      <c r="I39" s="3"/>
      <c r="J39" s="3"/>
      <c r="K39" s="3"/>
      <c r="L39" s="3"/>
    </row>
    <row r="40" ht="15.6" spans="8:12">
      <c r="H40" s="3"/>
      <c r="I40" s="3"/>
      <c r="J40" s="3"/>
      <c r="K40" s="3"/>
      <c r="L40" s="6"/>
    </row>
    <row r="41" ht="15.6" spans="8:25">
      <c r="H41" s="3"/>
      <c r="I41" s="3"/>
      <c r="J41" s="3"/>
      <c r="K41" s="3"/>
      <c r="L41" s="6"/>
      <c r="Y41" s="3"/>
    </row>
    <row r="42" ht="15.6" spans="8:12">
      <c r="H42" s="3"/>
      <c r="I42" s="3"/>
      <c r="J42" s="3"/>
      <c r="K42" s="3"/>
      <c r="L42" s="6"/>
    </row>
    <row r="43" ht="15.6" spans="8:12">
      <c r="H43" s="3"/>
      <c r="I43" s="3"/>
      <c r="J43" s="3"/>
      <c r="K43" s="3"/>
      <c r="L43" s="9"/>
    </row>
    <row r="44" ht="15.6" spans="8:12">
      <c r="H44" s="3"/>
      <c r="I44" s="3"/>
      <c r="J44" s="3"/>
      <c r="K44" s="3"/>
      <c r="L44" s="6"/>
    </row>
    <row r="45" ht="15.6" spans="8:12">
      <c r="H45" s="3"/>
      <c r="I45" s="3"/>
      <c r="J45" s="3"/>
      <c r="K45" s="3"/>
      <c r="L45" s="6"/>
    </row>
    <row r="46" ht="15.6" spans="8:12">
      <c r="H46" s="3"/>
      <c r="I46" s="3"/>
      <c r="J46" s="3"/>
      <c r="K46" s="3"/>
      <c r="L46" s="6"/>
    </row>
    <row r="47" ht="15.6" spans="8:12">
      <c r="H47" s="3"/>
      <c r="I47" s="6"/>
      <c r="J47" s="3"/>
      <c r="K47" s="3"/>
      <c r="L47" s="9"/>
    </row>
    <row r="48" ht="15.6" spans="8:12">
      <c r="H48" s="3"/>
      <c r="I48" s="3"/>
      <c r="J48" s="3"/>
      <c r="K48" s="3"/>
      <c r="L48" s="6"/>
    </row>
    <row r="49" ht="15.6" spans="8:12">
      <c r="H49" s="3"/>
      <c r="I49" s="3"/>
      <c r="J49" s="3"/>
      <c r="K49" s="3"/>
      <c r="L49" s="6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clinical information</vt:lpstr>
      <vt:lpstr>midline deviation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tianfu wu</dc:creator>
  <cp:lastModifiedBy>吴添福</cp:lastModifiedBy>
  <dcterms:created xsi:type="dcterms:W3CDTF">2019-02-09T02:46:00Z</dcterms:created>
  <dcterms:modified xsi:type="dcterms:W3CDTF">2019-04-19T15:09:58Z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