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016"/>
  <workbookPr/>
  <mc:AlternateContent xmlns:mc="http://schemas.openxmlformats.org/markup-compatibility/2006">
    <mc:Choice Requires="x15">
      <x15ac:absPath xmlns:x15ac="http://schemas.microsoft.com/office/spreadsheetml/2010/11/ac" url="/Volumes/dusom_surgery/Private/Research/Devi/Shared/Risa Gearhart/Cancer &amp; Environment/ERSE PAH Single Treatment/Manuscripts/JEPH/"/>
    </mc:Choice>
  </mc:AlternateContent>
  <bookViews>
    <workbookView xWindow="7400" yWindow="980" windowWidth="28160" windowHeight="16880" tabRatio="500" activeTab="2"/>
  </bookViews>
  <sheets>
    <sheet name="Table 1" sheetId="1" r:id="rId1"/>
    <sheet name="Table 2" sheetId="2" r:id="rId2"/>
    <sheet name="Table 3" sheetId="12" r:id="rId3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8" i="12" l="1"/>
  <c r="J28" i="12"/>
  <c r="I28" i="12"/>
  <c r="H28" i="12"/>
  <c r="E28" i="12"/>
  <c r="D28" i="12"/>
  <c r="C28" i="12"/>
  <c r="B28" i="12"/>
  <c r="I14" i="12"/>
  <c r="P14" i="12"/>
  <c r="W14" i="12"/>
  <c r="AD14" i="12"/>
  <c r="H14" i="12"/>
  <c r="O14" i="12"/>
  <c r="V14" i="12"/>
  <c r="AC14" i="12"/>
  <c r="G14" i="12"/>
  <c r="N14" i="12"/>
  <c r="U14" i="12"/>
  <c r="AB14" i="12"/>
  <c r="F14" i="12"/>
  <c r="M14" i="12"/>
  <c r="T14" i="12"/>
  <c r="AA14" i="12"/>
  <c r="E14" i="12"/>
  <c r="L14" i="12"/>
  <c r="S14" i="12"/>
  <c r="Z14" i="12"/>
  <c r="D14" i="12"/>
  <c r="K14" i="12"/>
  <c r="R14" i="12"/>
  <c r="Y14" i="12"/>
  <c r="C14" i="12"/>
  <c r="J14" i="12"/>
  <c r="Q14" i="12"/>
  <c r="X14" i="12"/>
  <c r="C32" i="2"/>
  <c r="C33" i="2"/>
  <c r="C34" i="2"/>
  <c r="C31" i="2"/>
  <c r="B34" i="2"/>
  <c r="B33" i="2"/>
  <c r="B32" i="2"/>
  <c r="B31" i="2"/>
  <c r="M13" i="2"/>
  <c r="J13" i="2"/>
  <c r="G13" i="2"/>
  <c r="D13" i="2"/>
  <c r="M12" i="2"/>
  <c r="J12" i="2"/>
  <c r="G12" i="2"/>
  <c r="D12" i="2"/>
  <c r="M11" i="2"/>
  <c r="J11" i="2"/>
  <c r="G11" i="2"/>
  <c r="D11" i="2"/>
  <c r="M10" i="2"/>
  <c r="J10" i="2"/>
  <c r="G10" i="2"/>
  <c r="D10" i="2"/>
  <c r="M9" i="2"/>
  <c r="J9" i="2"/>
  <c r="G9" i="2"/>
  <c r="D9" i="2"/>
  <c r="M8" i="2"/>
  <c r="J8" i="2"/>
  <c r="G8" i="2"/>
  <c r="D8" i="2"/>
  <c r="M7" i="2"/>
  <c r="J7" i="2"/>
  <c r="G7" i="2"/>
  <c r="D7" i="2"/>
</calcChain>
</file>

<file path=xl/sharedStrings.xml><?xml version="1.0" encoding="utf-8"?>
<sst xmlns="http://schemas.openxmlformats.org/spreadsheetml/2006/main" count="219" uniqueCount="129">
  <si>
    <t>Benzo[a]pyrene</t>
  </si>
  <si>
    <t>Benzo[b]fluoranthene</t>
  </si>
  <si>
    <t>Chrysene</t>
  </si>
  <si>
    <t>Dibenz[a,h]anthracene</t>
  </si>
  <si>
    <t>Indeno[1,2,3-c,d]pyrene</t>
  </si>
  <si>
    <t>CS</t>
  </si>
  <si>
    <t>IR-S</t>
  </si>
  <si>
    <t>EF</t>
  </si>
  <si>
    <t>ED</t>
  </si>
  <si>
    <t>CF</t>
  </si>
  <si>
    <t>BW</t>
  </si>
  <si>
    <t>AT</t>
  </si>
  <si>
    <t>AF</t>
  </si>
  <si>
    <t>ABSd</t>
  </si>
  <si>
    <t>EV</t>
  </si>
  <si>
    <t>SA</t>
  </si>
  <si>
    <t>Acronym</t>
  </si>
  <si>
    <t>Explanation</t>
  </si>
  <si>
    <t>Units</t>
  </si>
  <si>
    <t>Source</t>
  </si>
  <si>
    <t>Chemical Concentration in Sediment</t>
  </si>
  <si>
    <t>mg/kg</t>
  </si>
  <si>
    <t>Chemical specific</t>
  </si>
  <si>
    <t>Ingestion Rate of Sediment</t>
  </si>
  <si>
    <t>mg/day</t>
  </si>
  <si>
    <t>USEPA, 2011; Professional Judgement</t>
  </si>
  <si>
    <t>Exposure Frequency</t>
  </si>
  <si>
    <t>days/year</t>
  </si>
  <si>
    <t>Professional Judgement</t>
  </si>
  <si>
    <t>Exposure Duration</t>
  </si>
  <si>
    <t>years</t>
  </si>
  <si>
    <t>USEPA, 2014</t>
  </si>
  <si>
    <t>Conversion Factor</t>
  </si>
  <si>
    <t>kg/mg</t>
  </si>
  <si>
    <t>-</t>
  </si>
  <si>
    <t>Body Weight</t>
  </si>
  <si>
    <t>Average Time - Cancer</t>
  </si>
  <si>
    <t>days</t>
  </si>
  <si>
    <t>CDI</t>
  </si>
  <si>
    <t>Chronic Daily Intake</t>
  </si>
  <si>
    <t>mg/kg-day</t>
  </si>
  <si>
    <t>Calculated</t>
  </si>
  <si>
    <t>Soil to Skin Adherence Factor</t>
  </si>
  <si>
    <t>mg/cm^2 - event</t>
  </si>
  <si>
    <t>Dermal Absorption Fraction</t>
  </si>
  <si>
    <t>USEPA, 2004</t>
  </si>
  <si>
    <t>DAevent</t>
  </si>
  <si>
    <t>Absorbed Dose per Event</t>
  </si>
  <si>
    <t>Event Frequency</t>
  </si>
  <si>
    <t>events/day</t>
  </si>
  <si>
    <t>Skin Surface Area Available for Contact</t>
  </si>
  <si>
    <t>cm^2</t>
  </si>
  <si>
    <t>DAD</t>
  </si>
  <si>
    <t>Dermal Absorbed Dose (mg/kg-day)</t>
  </si>
  <si>
    <t>ADAF</t>
  </si>
  <si>
    <t>Age-Dependent Adjustment Factor</t>
  </si>
  <si>
    <t>USEPA, 2005</t>
  </si>
  <si>
    <t>CSF</t>
  </si>
  <si>
    <t>Cancer Slope Factor</t>
  </si>
  <si>
    <r>
      <t xml:space="preserve">USEPA 2014b; Knafla </t>
    </r>
    <r>
      <rPr>
        <i/>
        <sz val="11"/>
        <color theme="1"/>
        <rFont val="Helvetica"/>
      </rPr>
      <t xml:space="preserve">et al, </t>
    </r>
    <r>
      <rPr>
        <sz val="11"/>
        <color theme="1"/>
        <rFont val="Helvetica"/>
      </rPr>
      <t>2006</t>
    </r>
  </si>
  <si>
    <t>COC</t>
  </si>
  <si>
    <t>Contaminant of Concern</t>
  </si>
  <si>
    <t>SUPPLEMENTAL TABLE 1</t>
  </si>
  <si>
    <t>Superfund site Sediment PAH Contaminant of Concern</t>
  </si>
  <si>
    <t>Group of Concern</t>
  </si>
  <si>
    <t>SUPPLEMENTAL TABLE 2</t>
  </si>
  <si>
    <t>Cancer risk calculations for the Superfund site</t>
  </si>
  <si>
    <t>ORIGINAL SUPERFUND SITE RISK ASSESSMENT</t>
  </si>
  <si>
    <t>Total Cancer Risk from Superfund Site Assessment</t>
  </si>
  <si>
    <t>Ingestion</t>
  </si>
  <si>
    <t>Dermal</t>
  </si>
  <si>
    <t>Total</t>
  </si>
  <si>
    <t>BaA</t>
  </si>
  <si>
    <t>BbF</t>
  </si>
  <si>
    <t>BaP</t>
  </si>
  <si>
    <t>BkF</t>
  </si>
  <si>
    <t>Benz[a]anthracene</t>
  </si>
  <si>
    <t>Benzo[k]fluoranthene</t>
  </si>
  <si>
    <t>DIRECT RISK ASSESSMENT PERFORMED IN THIS EXPERIMENT</t>
  </si>
  <si>
    <t>Chr</t>
  </si>
  <si>
    <t>Ind</t>
  </si>
  <si>
    <t>Dib</t>
  </si>
  <si>
    <t>Total PAH Mixture Cancer Risk</t>
  </si>
  <si>
    <t>Direct Exposure Assessment Performed in this Experiment</t>
  </si>
  <si>
    <t>Original Risk Assessment</t>
  </si>
  <si>
    <t>SUPPLEMENTAL TABLE 3</t>
  </si>
  <si>
    <t>USEtox intake factor and cancer cases raw data</t>
  </si>
  <si>
    <t>CAS RN</t>
  </si>
  <si>
    <t>Name</t>
  </si>
  <si>
    <r>
      <t>Intake fraction [kg</t>
    </r>
    <r>
      <rPr>
        <b/>
        <i/>
        <vertAlign val="subscript"/>
        <sz val="11"/>
        <rFont val="Helvetica"/>
      </rPr>
      <t>intake</t>
    </r>
    <r>
      <rPr>
        <b/>
        <i/>
        <sz val="11"/>
        <rFont val="Helvetica"/>
      </rPr>
      <t>/kg</t>
    </r>
    <r>
      <rPr>
        <b/>
        <i/>
        <vertAlign val="subscript"/>
        <sz val="11"/>
        <rFont val="Helvetica"/>
      </rPr>
      <t>emitted</t>
    </r>
    <r>
      <rPr>
        <b/>
        <i/>
        <sz val="11"/>
        <rFont val="Helvetica"/>
      </rPr>
      <t>]</t>
    </r>
  </si>
  <si>
    <t>Emission to continental freshwater</t>
  </si>
  <si>
    <t>Emission to continental sea water</t>
  </si>
  <si>
    <t>Emission to continental natural soil</t>
  </si>
  <si>
    <t>Emission to continental agricultural soil</t>
  </si>
  <si>
    <t>inhalation</t>
  </si>
  <si>
    <t>dr.water</t>
  </si>
  <si>
    <t>abv.gr.prod.</t>
  </si>
  <si>
    <t>blw.gr.prod.</t>
  </si>
  <si>
    <t>meat</t>
  </si>
  <si>
    <t>dairy</t>
  </si>
  <si>
    <t>fish</t>
  </si>
  <si>
    <t>50-32-8</t>
  </si>
  <si>
    <t>benzo[a]pyrene</t>
  </si>
  <si>
    <t>53-70-3</t>
  </si>
  <si>
    <t>Dibenz(a,h)anthracene</t>
  </si>
  <si>
    <t>56-55-3</t>
  </si>
  <si>
    <t>193-39-5</t>
  </si>
  <si>
    <t>Indeno[1,2,3-cd]-pyrene</t>
  </si>
  <si>
    <t>205-99-2</t>
  </si>
  <si>
    <t>207-08-9</t>
  </si>
  <si>
    <t>218-01-9</t>
  </si>
  <si>
    <t>Midpoint Human health characterization factor (cases/kg emitted)</t>
  </si>
  <si>
    <t>Endpoint Human health characterization factor (DALY/kg emitted)</t>
  </si>
  <si>
    <t>Emission to:</t>
  </si>
  <si>
    <t>Compound</t>
  </si>
  <si>
    <t>Cont. freshwater</t>
  </si>
  <si>
    <t>Cont. sea water</t>
  </si>
  <si>
    <t>Cont. natural soil</t>
  </si>
  <si>
    <t>Cont. agric. Soil</t>
  </si>
  <si>
    <t>SUM</t>
  </si>
  <si>
    <t>Oral</t>
  </si>
  <si>
    <t>Acronyms</t>
  </si>
  <si>
    <t>Group</t>
  </si>
  <si>
    <t>Exposure</t>
  </si>
  <si>
    <t>Mean</t>
  </si>
  <si>
    <t>Adult Trespasser</t>
  </si>
  <si>
    <t>Child Trespasser</t>
  </si>
  <si>
    <t>Adult Recreational User</t>
  </si>
  <si>
    <t>Child Recreational User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</si>
</sst>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General_)"/>
    <numFmt numFmtId="165" formatCode="#######\-##\-#"/>
    <numFmt numFmtId="166" formatCode="0.000000"/>
  </numFmts>
  <fonts count="17" x14ac:knownFonts="1">
    <font>
      <sz val="12"/>
      <color theme="1"/>
      <name val="Calibri"/>
      <family val="2"/>
      <scheme val="minor"/>
    </font>
    <font>
      <b/>
      <sz val="11"/>
      <color theme="1"/>
      <name val="Helvetica"/>
    </font>
    <font>
      <sz val="11"/>
      <color theme="1"/>
      <name val="Helvetica"/>
    </font>
    <font>
      <i/>
      <sz val="11"/>
      <color theme="1"/>
      <name val="Helvetica"/>
    </font>
    <font>
      <sz val="8"/>
      <name val="Calibri"/>
      <family val="2"/>
      <scheme val="minor"/>
    </font>
    <font>
      <b/>
      <sz val="11"/>
      <color rgb="FFFF0000"/>
      <name val="Helvetica"/>
    </font>
    <font>
      <sz val="10"/>
      <name val="Arial"/>
      <family val="2"/>
    </font>
    <font>
      <sz val="11"/>
      <name val="Helvetica"/>
    </font>
    <font>
      <b/>
      <sz val="11"/>
      <name val="Helvetica"/>
    </font>
    <font>
      <b/>
      <i/>
      <sz val="11"/>
      <name val="Helvetica"/>
    </font>
    <font>
      <b/>
      <i/>
      <vertAlign val="subscript"/>
      <sz val="11"/>
      <name val="Helvetica"/>
    </font>
    <font>
      <i/>
      <sz val="11"/>
      <name val="Helvetica"/>
    </font>
    <font>
      <b/>
      <sz val="11"/>
      <color indexed="10"/>
      <name val="Helvetica"/>
    </font>
    <font>
      <sz val="11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8">
    <xf numFmtId="0" fontId="0" fillId="0" borderId="0"/>
    <xf numFmtId="164" fontId="6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46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1" fillId="0" borderId="1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horizontal="left"/>
    </xf>
    <xf numFmtId="0" fontId="1" fillId="0" borderId="0" xfId="0" applyFont="1"/>
    <xf numFmtId="0" fontId="2" fillId="0" borderId="0" xfId="0" applyFont="1"/>
    <xf numFmtId="0" fontId="5" fillId="0" borderId="0" xfId="0" applyFont="1"/>
    <xf numFmtId="0" fontId="2" fillId="0" borderId="0" xfId="0" applyFont="1" applyFill="1" applyBorder="1"/>
    <xf numFmtId="0" fontId="1" fillId="0" borderId="0" xfId="0" applyFont="1" applyFill="1" applyBorder="1"/>
    <xf numFmtId="0" fontId="3" fillId="0" borderId="1" xfId="0" applyFont="1" applyFill="1" applyBorder="1" applyAlignment="1">
      <alignment horizontal="right"/>
    </xf>
    <xf numFmtId="0" fontId="2" fillId="0" borderId="1" xfId="0" applyFont="1" applyBorder="1"/>
    <xf numFmtId="0" fontId="1" fillId="0" borderId="1" xfId="0" applyFont="1" applyBorder="1"/>
    <xf numFmtId="0" fontId="2" fillId="0" borderId="0" xfId="0" applyFont="1" applyFill="1" applyBorder="1" applyAlignment="1">
      <alignment horizontal="right"/>
    </xf>
    <xf numFmtId="0" fontId="3" fillId="0" borderId="1" xfId="0" applyFont="1" applyBorder="1"/>
    <xf numFmtId="0" fontId="1" fillId="0" borderId="0" xfId="0" applyFont="1" applyBorder="1"/>
    <xf numFmtId="0" fontId="2" fillId="0" borderId="0" xfId="0" applyFont="1" applyBorder="1"/>
    <xf numFmtId="0" fontId="7" fillId="0" borderId="0" xfId="1" applyNumberFormat="1" applyFont="1" applyFill="1" applyBorder="1" applyAlignment="1" applyProtection="1">
      <alignment horizontal="left"/>
    </xf>
    <xf numFmtId="0" fontId="7" fillId="0" borderId="0" xfId="1" applyNumberFormat="1" applyFont="1" applyFill="1" applyBorder="1" applyAlignment="1" applyProtection="1">
      <alignment horizontal="center"/>
    </xf>
    <xf numFmtId="11" fontId="7" fillId="0" borderId="0" xfId="1" applyNumberFormat="1" applyFont="1" applyFill="1" applyBorder="1" applyAlignment="1" applyProtection="1">
      <alignment horizontal="center"/>
    </xf>
    <xf numFmtId="165" fontId="8" fillId="0" borderId="1" xfId="1" applyNumberFormat="1" applyFont="1" applyFill="1" applyBorder="1" applyAlignment="1" applyProtection="1">
      <alignment horizontal="left"/>
    </xf>
    <xf numFmtId="11" fontId="8" fillId="0" borderId="1" xfId="1" applyNumberFormat="1" applyFont="1" applyFill="1" applyBorder="1" applyAlignment="1" applyProtection="1">
      <alignment horizontal="left"/>
    </xf>
    <xf numFmtId="165" fontId="7" fillId="0" borderId="1" xfId="1" applyNumberFormat="1" applyFont="1" applyFill="1" applyBorder="1" applyAlignment="1" applyProtection="1">
      <alignment horizontal="left" vertical="center"/>
    </xf>
    <xf numFmtId="13" fontId="7" fillId="0" borderId="1" xfId="1" applyNumberFormat="1" applyFont="1" applyFill="1" applyBorder="1" applyAlignment="1" applyProtection="1">
      <alignment horizontal="left" vertical="center"/>
    </xf>
    <xf numFmtId="165" fontId="12" fillId="0" borderId="1" xfId="1" applyNumberFormat="1" applyFont="1" applyFill="1" applyBorder="1" applyAlignment="1" applyProtection="1">
      <alignment horizontal="left" vertical="center"/>
    </xf>
    <xf numFmtId="11" fontId="7" fillId="0" borderId="1" xfId="1" applyNumberFormat="1" applyFont="1" applyFill="1" applyBorder="1" applyAlignment="1" applyProtection="1">
      <alignment horizontal="left" vertical="center"/>
    </xf>
    <xf numFmtId="165" fontId="7" fillId="0" borderId="1" xfId="1" applyNumberFormat="1" applyFont="1" applyFill="1" applyBorder="1" applyAlignment="1" applyProtection="1">
      <alignment horizontal="left"/>
      <protection locked="0"/>
    </xf>
    <xf numFmtId="11" fontId="7" fillId="0" borderId="1" xfId="1" applyNumberFormat="1" applyFont="1" applyFill="1" applyBorder="1" applyAlignment="1" applyProtection="1">
      <alignment horizontal="left"/>
      <protection locked="0"/>
    </xf>
    <xf numFmtId="165" fontId="7" fillId="0" borderId="0" xfId="1" applyNumberFormat="1" applyFont="1" applyFill="1" applyBorder="1" applyAlignment="1" applyProtection="1">
      <alignment horizontal="left"/>
      <protection locked="0"/>
    </xf>
    <xf numFmtId="11" fontId="7" fillId="0" borderId="0" xfId="1" applyNumberFormat="1" applyFont="1" applyFill="1" applyBorder="1" applyAlignment="1" applyProtection="1">
      <alignment horizontal="left"/>
      <protection locked="0"/>
    </xf>
    <xf numFmtId="11" fontId="2" fillId="0" borderId="1" xfId="0" applyNumberFormat="1" applyFont="1" applyBorder="1"/>
    <xf numFmtId="11" fontId="13" fillId="0" borderId="1" xfId="1" applyNumberFormat="1" applyFont="1" applyFill="1" applyBorder="1" applyAlignment="1" applyProtection="1">
      <alignment horizontal="left"/>
      <protection locked="0"/>
    </xf>
    <xf numFmtId="11" fontId="2" fillId="0" borderId="1" xfId="0" applyNumberFormat="1" applyFont="1" applyFill="1" applyBorder="1"/>
    <xf numFmtId="0" fontId="1" fillId="2" borderId="0" xfId="0" applyFont="1" applyFill="1" applyAlignment="1">
      <alignment horizontal="center"/>
    </xf>
    <xf numFmtId="0" fontId="16" fillId="0" borderId="0" xfId="0" applyFont="1"/>
    <xf numFmtId="0" fontId="2" fillId="2" borderId="1" xfId="0" applyFont="1" applyFill="1" applyBorder="1"/>
    <xf numFmtId="11" fontId="7" fillId="2" borderId="1" xfId="0" applyNumberFormat="1" applyFont="1" applyFill="1" applyBorder="1" applyAlignment="1">
      <alignment horizontal="center"/>
    </xf>
    <xf numFmtId="166" fontId="2" fillId="0" borderId="1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11" fontId="11" fillId="0" borderId="1" xfId="1" applyNumberFormat="1" applyFont="1" applyFill="1" applyBorder="1" applyAlignment="1" applyProtection="1">
      <alignment horizontal="left" vertical="center"/>
    </xf>
    <xf numFmtId="11" fontId="9" fillId="0" borderId="3" xfId="1" applyNumberFormat="1" applyFont="1" applyFill="1" applyBorder="1" applyAlignment="1" applyProtection="1"/>
    <xf numFmtId="11" fontId="9" fillId="0" borderId="4" xfId="1" applyNumberFormat="1" applyFont="1" applyFill="1" applyBorder="1" applyAlignment="1" applyProtection="1"/>
    <xf numFmtId="11" fontId="9" fillId="0" borderId="2" xfId="1" applyNumberFormat="1" applyFont="1" applyFill="1" applyBorder="1" applyAlignment="1" applyProtection="1">
      <alignment horizontal="center"/>
    </xf>
    <xf numFmtId="11" fontId="9" fillId="0" borderId="3" xfId="1" applyNumberFormat="1" applyFont="1" applyFill="1" applyBorder="1" applyAlignment="1" applyProtection="1">
      <alignment horizontal="center"/>
    </xf>
  </cellXfs>
  <cellStyles count="38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Normal" xfId="0" builtinId="0"/>
    <cellStyle name="Normal 12" xfId="1"/>
  </cellStyles>
  <dxfs count="2"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A2" sqref="A2"/>
    </sheetView>
  </sheetViews>
  <sheetFormatPr baseColWidth="10" defaultColWidth="10.6640625" defaultRowHeight="16" x14ac:dyDescent="0.2"/>
  <cols>
    <col min="1" max="1" width="60.1640625" style="2" bestFit="1" customWidth="1"/>
    <col min="2" max="2" width="30" style="2" bestFit="1" customWidth="1"/>
    <col min="3" max="3" width="23.33203125" style="2" bestFit="1" customWidth="1"/>
    <col min="4" max="4" width="29.33203125" style="2" bestFit="1" customWidth="1"/>
    <col min="5" max="5" width="5.1640625" bestFit="1" customWidth="1"/>
    <col min="6" max="6" width="9.1640625" bestFit="1" customWidth="1"/>
    <col min="7" max="7" width="3.83203125" bestFit="1" customWidth="1"/>
    <col min="8" max="8" width="6.1640625" bestFit="1" customWidth="1"/>
    <col min="9" max="9" width="5.1640625" bestFit="1" customWidth="1"/>
    <col min="10" max="10" width="3.83203125" bestFit="1" customWidth="1"/>
    <col min="11" max="11" width="6.1640625" bestFit="1" customWidth="1"/>
  </cols>
  <sheetData>
    <row r="1" spans="1:4" x14ac:dyDescent="0.35">
      <c r="A1" s="1" t="s">
        <v>62</v>
      </c>
    </row>
    <row r="2" spans="1:4" x14ac:dyDescent="0.35">
      <c r="A2" s="2" t="s">
        <v>121</v>
      </c>
    </row>
    <row r="4" spans="1:4" x14ac:dyDescent="0.2">
      <c r="A4" s="3" t="s">
        <v>16</v>
      </c>
      <c r="B4" s="3" t="s">
        <v>17</v>
      </c>
      <c r="C4" s="3" t="s">
        <v>18</v>
      </c>
      <c r="D4" s="3" t="s">
        <v>19</v>
      </c>
    </row>
    <row r="5" spans="1:4" x14ac:dyDescent="0.35">
      <c r="A5" s="5" t="s">
        <v>5</v>
      </c>
      <c r="B5" s="5" t="s">
        <v>20</v>
      </c>
      <c r="C5" s="5" t="s">
        <v>21</v>
      </c>
      <c r="D5" s="4" t="s">
        <v>22</v>
      </c>
    </row>
    <row r="6" spans="1:4" x14ac:dyDescent="0.35">
      <c r="A6" s="5" t="s">
        <v>6</v>
      </c>
      <c r="B6" s="5" t="s">
        <v>23</v>
      </c>
      <c r="C6" s="5" t="s">
        <v>24</v>
      </c>
      <c r="D6" s="4" t="s">
        <v>25</v>
      </c>
    </row>
    <row r="7" spans="1:4" x14ac:dyDescent="0.35">
      <c r="A7" s="5" t="s">
        <v>7</v>
      </c>
      <c r="B7" s="5" t="s">
        <v>26</v>
      </c>
      <c r="C7" s="5" t="s">
        <v>27</v>
      </c>
      <c r="D7" s="4" t="s">
        <v>28</v>
      </c>
    </row>
    <row r="8" spans="1:4" x14ac:dyDescent="0.35">
      <c r="A8" s="5" t="s">
        <v>8</v>
      </c>
      <c r="B8" s="5" t="s">
        <v>29</v>
      </c>
      <c r="C8" s="5" t="s">
        <v>30</v>
      </c>
      <c r="D8" s="4" t="s">
        <v>31</v>
      </c>
    </row>
    <row r="9" spans="1:4" x14ac:dyDescent="0.35">
      <c r="A9" s="5" t="s">
        <v>9</v>
      </c>
      <c r="B9" s="5" t="s">
        <v>32</v>
      </c>
      <c r="C9" s="5" t="s">
        <v>33</v>
      </c>
      <c r="D9" s="4" t="s">
        <v>34</v>
      </c>
    </row>
    <row r="10" spans="1:4" x14ac:dyDescent="0.35">
      <c r="A10" s="5" t="s">
        <v>10</v>
      </c>
      <c r="B10" s="5" t="s">
        <v>35</v>
      </c>
      <c r="C10" s="5" t="s">
        <v>33</v>
      </c>
      <c r="D10" s="4" t="s">
        <v>31</v>
      </c>
    </row>
    <row r="11" spans="1:4" x14ac:dyDescent="0.35">
      <c r="A11" s="5" t="s">
        <v>11</v>
      </c>
      <c r="B11" s="5" t="s">
        <v>36</v>
      </c>
      <c r="C11" s="5" t="s">
        <v>37</v>
      </c>
      <c r="D11" s="4" t="s">
        <v>31</v>
      </c>
    </row>
    <row r="12" spans="1:4" x14ac:dyDescent="0.35">
      <c r="A12" s="5" t="s">
        <v>38</v>
      </c>
      <c r="B12" s="5" t="s">
        <v>39</v>
      </c>
      <c r="C12" s="5" t="s">
        <v>40</v>
      </c>
      <c r="D12" s="4" t="s">
        <v>41</v>
      </c>
    </row>
    <row r="13" spans="1:4" x14ac:dyDescent="0.35">
      <c r="A13" s="5" t="s">
        <v>12</v>
      </c>
      <c r="B13" s="5" t="s">
        <v>42</v>
      </c>
      <c r="C13" s="5" t="s">
        <v>43</v>
      </c>
      <c r="D13" s="4" t="s">
        <v>31</v>
      </c>
    </row>
    <row r="14" spans="1:4" x14ac:dyDescent="0.35">
      <c r="A14" s="5" t="s">
        <v>13</v>
      </c>
      <c r="B14" s="5" t="s">
        <v>44</v>
      </c>
      <c r="C14" s="5" t="s">
        <v>34</v>
      </c>
      <c r="D14" s="4" t="s">
        <v>45</v>
      </c>
    </row>
    <row r="15" spans="1:4" x14ac:dyDescent="0.35">
      <c r="A15" s="5" t="s">
        <v>46</v>
      </c>
      <c r="B15" s="5" t="s">
        <v>47</v>
      </c>
      <c r="C15" s="5" t="s">
        <v>43</v>
      </c>
      <c r="D15" s="5" t="s">
        <v>41</v>
      </c>
    </row>
    <row r="16" spans="1:4" x14ac:dyDescent="0.35">
      <c r="A16" s="5" t="s">
        <v>14</v>
      </c>
      <c r="B16" s="5" t="s">
        <v>48</v>
      </c>
      <c r="C16" s="5" t="s">
        <v>49</v>
      </c>
      <c r="D16" s="4" t="s">
        <v>28</v>
      </c>
    </row>
    <row r="17" spans="1:4" x14ac:dyDescent="0.35">
      <c r="A17" s="5" t="s">
        <v>15</v>
      </c>
      <c r="B17" s="5" t="s">
        <v>50</v>
      </c>
      <c r="C17" s="5" t="s">
        <v>51</v>
      </c>
      <c r="D17" s="4" t="s">
        <v>31</v>
      </c>
    </row>
    <row r="18" spans="1:4" x14ac:dyDescent="0.35">
      <c r="A18" s="5" t="s">
        <v>52</v>
      </c>
      <c r="B18" s="5" t="s">
        <v>53</v>
      </c>
      <c r="C18" s="5" t="s">
        <v>40</v>
      </c>
      <c r="D18" s="4" t="s">
        <v>41</v>
      </c>
    </row>
    <row r="19" spans="1:4" x14ac:dyDescent="0.35">
      <c r="A19" s="4" t="s">
        <v>54</v>
      </c>
      <c r="B19" s="4" t="s">
        <v>55</v>
      </c>
      <c r="C19" s="4" t="s">
        <v>34</v>
      </c>
      <c r="D19" s="4" t="s">
        <v>56</v>
      </c>
    </row>
    <row r="20" spans="1:4" x14ac:dyDescent="0.2">
      <c r="A20" s="4" t="s">
        <v>57</v>
      </c>
      <c r="B20" s="4" t="s">
        <v>58</v>
      </c>
      <c r="C20" s="4" t="s">
        <v>40</v>
      </c>
      <c r="D20" s="4" t="s">
        <v>59</v>
      </c>
    </row>
    <row r="21" spans="1:4" x14ac:dyDescent="0.2">
      <c r="A21" s="4" t="s">
        <v>60</v>
      </c>
      <c r="B21" s="4" t="s">
        <v>61</v>
      </c>
      <c r="C21" s="4" t="s">
        <v>34</v>
      </c>
      <c r="D21" s="4" t="s">
        <v>34</v>
      </c>
    </row>
  </sheetData>
  <phoneticPr fontId="4" type="noConversion"/>
  <pageMargins left="0.7" right="0.7" top="0.75" bottom="0.75" header="0.3" footer="0.3"/>
  <pageSetup scale="59" orientation="landscape" horizontalDpi="0" verticalDpi="0"/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4"/>
  <sheetViews>
    <sheetView workbookViewId="0">
      <selection activeCell="E26" sqref="E26"/>
    </sheetView>
  </sheetViews>
  <sheetFormatPr baseColWidth="10" defaultColWidth="10.6640625" defaultRowHeight="16" x14ac:dyDescent="0.2"/>
  <cols>
    <col min="1" max="1" width="58.33203125" style="7" bestFit="1" customWidth="1"/>
    <col min="2" max="3" width="12.33203125" style="7" bestFit="1" customWidth="1"/>
    <col min="4" max="6" width="11.1640625" style="7" bestFit="1" customWidth="1"/>
    <col min="7" max="8" width="11.33203125" style="7" bestFit="1" customWidth="1"/>
    <col min="9" max="9" width="11.1640625" style="7" bestFit="1" customWidth="1"/>
    <col min="10" max="11" width="11.33203125" style="7" bestFit="1" customWidth="1"/>
    <col min="12" max="13" width="12.5" style="7" bestFit="1" customWidth="1"/>
    <col min="14" max="14" width="10.6640625" style="7"/>
    <col min="15" max="15" width="21.6640625" style="7" customWidth="1"/>
    <col min="16" max="17" width="11.1640625" style="7" bestFit="1" customWidth="1"/>
    <col min="18" max="18" width="11.33203125" style="7" bestFit="1" customWidth="1"/>
    <col min="19" max="19" width="11.1640625" style="7" bestFit="1" customWidth="1"/>
    <col min="20" max="20" width="11.33203125" style="7" bestFit="1" customWidth="1"/>
    <col min="21" max="26" width="11.1640625" style="7" bestFit="1" customWidth="1"/>
    <col min="27" max="28" width="12.5" style="7" bestFit="1" customWidth="1"/>
    <col min="29" max="30" width="11.1640625" style="7" bestFit="1" customWidth="1"/>
    <col min="31" max="31" width="12.5" style="7" bestFit="1" customWidth="1"/>
  </cols>
  <sheetData>
    <row r="1" spans="1:31" x14ac:dyDescent="0.2">
      <c r="A1" s="6" t="s">
        <v>65</v>
      </c>
    </row>
    <row r="2" spans="1:31" x14ac:dyDescent="0.2">
      <c r="A2" s="7" t="s">
        <v>66</v>
      </c>
    </row>
    <row r="4" spans="1:31" x14ac:dyDescent="0.2">
      <c r="A4" s="8" t="s">
        <v>67</v>
      </c>
    </row>
    <row r="5" spans="1:31" x14ac:dyDescent="0.2">
      <c r="A5" s="4"/>
      <c r="B5" s="40" t="s">
        <v>125</v>
      </c>
      <c r="C5" s="40"/>
      <c r="D5" s="40"/>
      <c r="E5" s="40" t="s">
        <v>126</v>
      </c>
      <c r="F5" s="40"/>
      <c r="G5" s="40"/>
      <c r="H5" s="40" t="s">
        <v>127</v>
      </c>
      <c r="I5" s="40"/>
      <c r="J5" s="40"/>
      <c r="K5" s="40" t="s">
        <v>128</v>
      </c>
      <c r="L5" s="40"/>
      <c r="M5" s="40"/>
      <c r="N5" s="9"/>
      <c r="O5" s="10" t="s">
        <v>68</v>
      </c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</row>
    <row r="6" spans="1:31" x14ac:dyDescent="0.2">
      <c r="A6" s="3" t="s">
        <v>63</v>
      </c>
      <c r="B6" s="11" t="s">
        <v>69</v>
      </c>
      <c r="C6" s="11" t="s">
        <v>70</v>
      </c>
      <c r="D6" s="11" t="s">
        <v>71</v>
      </c>
      <c r="E6" s="11" t="s">
        <v>69</v>
      </c>
      <c r="F6" s="11" t="s">
        <v>70</v>
      </c>
      <c r="G6" s="11" t="s">
        <v>71</v>
      </c>
      <c r="H6" s="11" t="s">
        <v>69</v>
      </c>
      <c r="I6" s="11" t="s">
        <v>70</v>
      </c>
      <c r="J6" s="11" t="s">
        <v>71</v>
      </c>
      <c r="K6" s="11" t="s">
        <v>69</v>
      </c>
      <c r="L6" s="11" t="s">
        <v>70</v>
      </c>
      <c r="M6" s="11" t="s">
        <v>71</v>
      </c>
      <c r="N6" s="9"/>
      <c r="O6" s="12"/>
      <c r="P6" s="13" t="s">
        <v>72</v>
      </c>
      <c r="Q6" s="13" t="s">
        <v>73</v>
      </c>
      <c r="R6" s="13" t="s">
        <v>79</v>
      </c>
      <c r="S6" s="13" t="s">
        <v>74</v>
      </c>
      <c r="T6" s="13" t="s">
        <v>75</v>
      </c>
      <c r="U6" s="13" t="s">
        <v>80</v>
      </c>
      <c r="V6" s="13" t="s">
        <v>81</v>
      </c>
      <c r="W6" s="9"/>
      <c r="X6" s="9"/>
      <c r="Y6" s="9"/>
      <c r="Z6" s="9"/>
      <c r="AA6" s="9"/>
      <c r="AB6" s="9"/>
      <c r="AC6" s="9"/>
      <c r="AD6" s="9"/>
      <c r="AE6" s="9"/>
    </row>
    <row r="7" spans="1:31" x14ac:dyDescent="0.2">
      <c r="A7" s="4" t="s">
        <v>76</v>
      </c>
      <c r="B7" s="38">
        <v>3.1999999999999999E-5</v>
      </c>
      <c r="C7" s="38">
        <v>7.6000000000000004E-5</v>
      </c>
      <c r="D7" s="38">
        <f t="shared" ref="D7:D13" si="0">SUM(B7:C7)</f>
        <v>1.08E-4</v>
      </c>
      <c r="E7" s="38">
        <v>7.7999999999999999E-5</v>
      </c>
      <c r="F7" s="38">
        <v>2.8999999999999998E-3</v>
      </c>
      <c r="G7" s="38">
        <f t="shared" ref="G7:G13" si="1">SUM(E7:F7)</f>
        <v>2.9779999999999997E-3</v>
      </c>
      <c r="H7" s="38">
        <v>1.2999999999999999E-5</v>
      </c>
      <c r="I7" s="38">
        <v>9.6000000000000002E-5</v>
      </c>
      <c r="J7" s="38">
        <f t="shared" ref="J7:J13" si="2">SUM(H7:I7)</f>
        <v>1.0900000000000001E-4</v>
      </c>
      <c r="K7" s="38">
        <v>3.6000000000000001E-5</v>
      </c>
      <c r="L7" s="38">
        <v>3.2000000000000002E-3</v>
      </c>
      <c r="M7" s="38">
        <f t="shared" ref="M7:M13" si="3">SUM(K7:L7)</f>
        <v>3.2360000000000002E-3</v>
      </c>
      <c r="N7" s="9"/>
      <c r="O7" s="4" t="s">
        <v>125</v>
      </c>
      <c r="P7" s="38">
        <v>1.08E-4</v>
      </c>
      <c r="Q7" s="38">
        <v>6.3E-5</v>
      </c>
      <c r="R7" s="38">
        <v>1.1399999999999999E-6</v>
      </c>
      <c r="S7" s="38">
        <v>6.3000000000000003E-4</v>
      </c>
      <c r="T7" s="38">
        <v>4.3000000000000003E-6</v>
      </c>
      <c r="U7" s="38">
        <v>2.4300000000000001E-5</v>
      </c>
      <c r="V7" s="38">
        <v>1.0400000000000001E-4</v>
      </c>
      <c r="W7" s="9"/>
      <c r="X7" s="9"/>
      <c r="Y7" s="9"/>
      <c r="Z7" s="9"/>
      <c r="AA7" s="9"/>
      <c r="AB7" s="9"/>
      <c r="AC7" s="9"/>
      <c r="AD7" s="9"/>
      <c r="AE7" s="9"/>
    </row>
    <row r="8" spans="1:31" x14ac:dyDescent="0.2">
      <c r="A8" s="4" t="s">
        <v>1</v>
      </c>
      <c r="B8" s="38">
        <v>1.9000000000000001E-5</v>
      </c>
      <c r="C8" s="38">
        <v>4.3999999999999999E-5</v>
      </c>
      <c r="D8" s="38">
        <f t="shared" si="0"/>
        <v>6.3E-5</v>
      </c>
      <c r="E8" s="38">
        <v>4.5000000000000003E-5</v>
      </c>
      <c r="F8" s="38">
        <v>1.6999999999999999E-3</v>
      </c>
      <c r="G8" s="38">
        <f t="shared" si="1"/>
        <v>1.7449999999999998E-3</v>
      </c>
      <c r="H8" s="38">
        <v>7.4000000000000003E-6</v>
      </c>
      <c r="I8" s="38">
        <v>5.5000000000000002E-5</v>
      </c>
      <c r="J8" s="38">
        <f t="shared" si="2"/>
        <v>6.2399999999999999E-5</v>
      </c>
      <c r="K8" s="38">
        <v>2.0999999999999999E-5</v>
      </c>
      <c r="L8" s="38">
        <v>1.8E-3</v>
      </c>
      <c r="M8" s="38">
        <f t="shared" si="3"/>
        <v>1.8209999999999999E-3</v>
      </c>
      <c r="N8" s="9"/>
      <c r="O8" s="4" t="s">
        <v>126</v>
      </c>
      <c r="P8" s="38">
        <v>2.9779999999999997E-3</v>
      </c>
      <c r="Q8" s="38">
        <v>1.7449999999999998E-3</v>
      </c>
      <c r="R8" s="38">
        <v>3.1829999999999998E-5</v>
      </c>
      <c r="S8" s="38">
        <v>1.745E-2</v>
      </c>
      <c r="T8" s="38">
        <v>1.2310000000000001E-4</v>
      </c>
      <c r="U8" s="38">
        <v>6.8800000000000003E-4</v>
      </c>
      <c r="V8" s="38">
        <v>2.9759999999999999E-3</v>
      </c>
      <c r="W8" s="9"/>
      <c r="X8" s="9"/>
      <c r="Y8" s="9"/>
      <c r="Z8" s="9"/>
      <c r="AA8" s="9"/>
      <c r="AB8" s="9"/>
      <c r="AC8" s="9"/>
      <c r="AD8" s="9"/>
      <c r="AE8" s="9"/>
    </row>
    <row r="9" spans="1:31" x14ac:dyDescent="0.2">
      <c r="A9" s="4" t="s">
        <v>2</v>
      </c>
      <c r="B9" s="38">
        <v>3.3999999999999997E-7</v>
      </c>
      <c r="C9" s="38">
        <v>7.9999999999999996E-7</v>
      </c>
      <c r="D9" s="38">
        <f t="shared" si="0"/>
        <v>1.1399999999999999E-6</v>
      </c>
      <c r="E9" s="38">
        <v>8.2999999999999999E-7</v>
      </c>
      <c r="F9" s="38">
        <v>3.1000000000000001E-5</v>
      </c>
      <c r="G9" s="38">
        <f t="shared" si="1"/>
        <v>3.1829999999999998E-5</v>
      </c>
      <c r="H9" s="38">
        <v>1.4000000000000001E-7</v>
      </c>
      <c r="I9" s="38">
        <v>9.9999999999999995E-7</v>
      </c>
      <c r="J9" s="38">
        <f t="shared" si="2"/>
        <v>1.1399999999999999E-6</v>
      </c>
      <c r="K9" s="38">
        <v>3.8000000000000001E-7</v>
      </c>
      <c r="L9" s="38">
        <v>3.4E-5</v>
      </c>
      <c r="M9" s="38">
        <f t="shared" si="3"/>
        <v>3.4379999999999999E-5</v>
      </c>
      <c r="N9" s="9"/>
      <c r="O9" s="4" t="s">
        <v>127</v>
      </c>
      <c r="P9" s="38">
        <v>1.0900000000000001E-4</v>
      </c>
      <c r="Q9" s="38">
        <v>6.2399999999999999E-5</v>
      </c>
      <c r="R9" s="38">
        <v>1.1399999999999999E-6</v>
      </c>
      <c r="S9" s="38">
        <v>6.2399999999999999E-4</v>
      </c>
      <c r="T9" s="38">
        <v>4.3100000000000002E-6</v>
      </c>
      <c r="U9" s="38">
        <v>2.4899999999999999E-5</v>
      </c>
      <c r="V9" s="38">
        <v>1.06E-4</v>
      </c>
      <c r="W9" s="9"/>
      <c r="X9" s="9"/>
      <c r="Y9" s="9"/>
      <c r="Z9" s="9"/>
      <c r="AA9" s="9"/>
      <c r="AB9" s="9"/>
      <c r="AC9" s="9"/>
      <c r="AD9" s="9"/>
      <c r="AE9" s="9"/>
    </row>
    <row r="10" spans="1:31" x14ac:dyDescent="0.2">
      <c r="A10" s="4" t="s">
        <v>0</v>
      </c>
      <c r="B10" s="38">
        <v>1.9000000000000001E-4</v>
      </c>
      <c r="C10" s="38">
        <v>4.4000000000000002E-4</v>
      </c>
      <c r="D10" s="38">
        <f t="shared" si="0"/>
        <v>6.3000000000000003E-4</v>
      </c>
      <c r="E10" s="38">
        <v>4.4999999999999999E-4</v>
      </c>
      <c r="F10" s="38">
        <v>1.7000000000000001E-2</v>
      </c>
      <c r="G10" s="38">
        <f t="shared" si="1"/>
        <v>1.745E-2</v>
      </c>
      <c r="H10" s="38">
        <v>7.3999999999999996E-5</v>
      </c>
      <c r="I10" s="38">
        <v>5.5000000000000003E-4</v>
      </c>
      <c r="J10" s="38">
        <f t="shared" si="2"/>
        <v>6.2399999999999999E-4</v>
      </c>
      <c r="K10" s="38">
        <v>2.1000000000000001E-4</v>
      </c>
      <c r="L10" s="38">
        <v>1.7999999999999999E-2</v>
      </c>
      <c r="M10" s="38">
        <f t="shared" si="3"/>
        <v>1.8209999999999997E-2</v>
      </c>
      <c r="N10" s="9"/>
      <c r="O10" s="4" t="s">
        <v>128</v>
      </c>
      <c r="P10" s="38">
        <v>3.2360000000000002E-3</v>
      </c>
      <c r="Q10" s="38">
        <v>1.8209999999999999E-3</v>
      </c>
      <c r="R10" s="38">
        <v>3.4379999999999999E-5</v>
      </c>
      <c r="S10" s="38">
        <v>1.8209999999999997E-2</v>
      </c>
      <c r="T10" s="38">
        <v>1.314E-4</v>
      </c>
      <c r="U10" s="38">
        <v>7.36E-4</v>
      </c>
      <c r="V10" s="38">
        <v>3.1349999999999998E-3</v>
      </c>
      <c r="W10" s="9"/>
      <c r="X10" s="9"/>
      <c r="Y10" s="9"/>
      <c r="Z10" s="9"/>
      <c r="AA10" s="9"/>
      <c r="AB10" s="9"/>
      <c r="AC10" s="9"/>
      <c r="AD10" s="9"/>
      <c r="AE10" s="9"/>
    </row>
    <row r="11" spans="1:31" x14ac:dyDescent="0.2">
      <c r="A11" s="4" t="s">
        <v>77</v>
      </c>
      <c r="B11" s="38">
        <v>1.3E-6</v>
      </c>
      <c r="C11" s="38">
        <v>3.0000000000000001E-6</v>
      </c>
      <c r="D11" s="38">
        <f t="shared" si="0"/>
        <v>4.3000000000000003E-6</v>
      </c>
      <c r="E11" s="38">
        <v>3.1E-6</v>
      </c>
      <c r="F11" s="38">
        <v>1.2E-4</v>
      </c>
      <c r="G11" s="38">
        <f t="shared" si="1"/>
        <v>1.2310000000000001E-4</v>
      </c>
      <c r="H11" s="38">
        <v>5.0999999999999999E-7</v>
      </c>
      <c r="I11" s="38">
        <v>3.8E-6</v>
      </c>
      <c r="J11" s="38">
        <f t="shared" si="2"/>
        <v>4.3100000000000002E-6</v>
      </c>
      <c r="K11" s="38">
        <v>1.3999999999999999E-6</v>
      </c>
      <c r="L11" s="38">
        <v>1.2999999999999999E-4</v>
      </c>
      <c r="M11" s="38">
        <f t="shared" si="3"/>
        <v>1.314E-4</v>
      </c>
      <c r="N11" s="9"/>
      <c r="O11" s="9"/>
      <c r="P11" s="14"/>
      <c r="Q11" s="14"/>
      <c r="R11" s="14"/>
      <c r="S11" s="14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</row>
    <row r="12" spans="1:31" x14ac:dyDescent="0.2">
      <c r="A12" s="4" t="s">
        <v>4</v>
      </c>
      <c r="B12" s="38">
        <v>7.3000000000000004E-6</v>
      </c>
      <c r="C12" s="38">
        <v>1.7E-5</v>
      </c>
      <c r="D12" s="38">
        <f t="shared" si="0"/>
        <v>2.4300000000000001E-5</v>
      </c>
      <c r="E12" s="38">
        <v>1.8E-5</v>
      </c>
      <c r="F12" s="38">
        <v>6.7000000000000002E-4</v>
      </c>
      <c r="G12" s="38">
        <f t="shared" si="1"/>
        <v>6.8800000000000003E-4</v>
      </c>
      <c r="H12" s="38">
        <v>2.9000000000000002E-6</v>
      </c>
      <c r="I12" s="38">
        <v>2.1999999999999999E-5</v>
      </c>
      <c r="J12" s="38">
        <f t="shared" si="2"/>
        <v>2.4899999999999999E-5</v>
      </c>
      <c r="K12" s="38">
        <v>6.0000000000000002E-6</v>
      </c>
      <c r="L12" s="38">
        <v>7.2999999999999996E-4</v>
      </c>
      <c r="M12" s="38">
        <f t="shared" si="3"/>
        <v>7.36E-4</v>
      </c>
      <c r="N12" s="9"/>
      <c r="O12" s="9"/>
      <c r="P12" s="14"/>
      <c r="Q12" s="14"/>
      <c r="R12" s="14"/>
      <c r="S12" s="14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</row>
    <row r="13" spans="1:31" x14ac:dyDescent="0.2">
      <c r="A13" s="4" t="s">
        <v>3</v>
      </c>
      <c r="B13" s="38">
        <v>3.1000000000000001E-5</v>
      </c>
      <c r="C13" s="38">
        <v>7.2999999999999999E-5</v>
      </c>
      <c r="D13" s="38">
        <f t="shared" si="0"/>
        <v>1.0400000000000001E-4</v>
      </c>
      <c r="E13" s="38">
        <v>7.6000000000000004E-5</v>
      </c>
      <c r="F13" s="38">
        <v>2.8999999999999998E-3</v>
      </c>
      <c r="G13" s="38">
        <f t="shared" si="1"/>
        <v>2.9759999999999999E-3</v>
      </c>
      <c r="H13" s="38">
        <v>1.2999999999999999E-5</v>
      </c>
      <c r="I13" s="38">
        <v>9.2999999999999997E-5</v>
      </c>
      <c r="J13" s="38">
        <f t="shared" si="2"/>
        <v>1.06E-4</v>
      </c>
      <c r="K13" s="38">
        <v>3.4999999999999997E-5</v>
      </c>
      <c r="L13" s="38">
        <v>3.0999999999999999E-3</v>
      </c>
      <c r="M13" s="38">
        <f t="shared" si="3"/>
        <v>3.1349999999999998E-3</v>
      </c>
      <c r="N13" s="9"/>
      <c r="O13" s="9"/>
      <c r="P13" s="14"/>
      <c r="Q13" s="14"/>
      <c r="R13" s="14"/>
      <c r="S13" s="14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</row>
    <row r="16" spans="1:31" x14ac:dyDescent="0.2">
      <c r="A16" s="8" t="s">
        <v>78</v>
      </c>
    </row>
    <row r="17" spans="1:31" s="35" customFormat="1" ht="15" x14ac:dyDescent="0.2">
      <c r="A17" s="34" t="s">
        <v>122</v>
      </c>
      <c r="B17" s="34" t="s">
        <v>123</v>
      </c>
      <c r="C17" s="34" t="s">
        <v>124</v>
      </c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</row>
    <row r="18" spans="1:31" s="35" customFormat="1" ht="15" x14ac:dyDescent="0.2">
      <c r="A18" s="39" t="s">
        <v>125</v>
      </c>
      <c r="B18" s="36" t="s">
        <v>120</v>
      </c>
      <c r="C18" s="37">
        <v>3.6260000000000001E-9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</row>
    <row r="19" spans="1:31" s="35" customFormat="1" ht="15" x14ac:dyDescent="0.2">
      <c r="A19" s="39"/>
      <c r="B19" s="36" t="s">
        <v>70</v>
      </c>
      <c r="C19" s="37">
        <v>3.4200000000000002E-8</v>
      </c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</row>
    <row r="20" spans="1:31" s="35" customFormat="1" ht="15" x14ac:dyDescent="0.2">
      <c r="A20" s="39" t="s">
        <v>126</v>
      </c>
      <c r="B20" s="36" t="s">
        <v>120</v>
      </c>
      <c r="C20" s="37">
        <v>1.6010000000000001E-7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</row>
    <row r="21" spans="1:31" s="35" customFormat="1" ht="15" x14ac:dyDescent="0.2">
      <c r="A21" s="39"/>
      <c r="B21" s="36" t="s">
        <v>70</v>
      </c>
      <c r="C21" s="37">
        <v>6.7390000000000002E-7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</row>
    <row r="22" spans="1:31" s="35" customFormat="1" ht="15" x14ac:dyDescent="0.2">
      <c r="A22" s="39" t="s">
        <v>127</v>
      </c>
      <c r="B22" s="36" t="s">
        <v>120</v>
      </c>
      <c r="C22" s="37">
        <v>2.462E-9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</row>
    <row r="23" spans="1:31" s="35" customFormat="1" ht="15" x14ac:dyDescent="0.2">
      <c r="A23" s="39"/>
      <c r="B23" s="36" t="s">
        <v>70</v>
      </c>
      <c r="C23" s="37">
        <v>6.5810000000000005E-8</v>
      </c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</row>
    <row r="24" spans="1:31" s="35" customFormat="1" ht="15" x14ac:dyDescent="0.2">
      <c r="A24" s="39" t="s">
        <v>128</v>
      </c>
      <c r="B24" s="36" t="s">
        <v>120</v>
      </c>
      <c r="C24" s="37">
        <v>1.476E-7</v>
      </c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</row>
    <row r="25" spans="1:31" s="35" customFormat="1" ht="15" x14ac:dyDescent="0.2">
      <c r="A25" s="39"/>
      <c r="B25" s="36" t="s">
        <v>70</v>
      </c>
      <c r="C25" s="37">
        <v>2.1710000000000001E-7</v>
      </c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</row>
    <row r="29" spans="1:31" x14ac:dyDescent="0.2">
      <c r="A29" s="6" t="s">
        <v>82</v>
      </c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</row>
    <row r="30" spans="1:31" x14ac:dyDescent="0.2">
      <c r="A30" s="15" t="s">
        <v>64</v>
      </c>
      <c r="B30" s="13" t="s">
        <v>83</v>
      </c>
      <c r="C30" s="13" t="s">
        <v>84</v>
      </c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</row>
    <row r="31" spans="1:31" x14ac:dyDescent="0.2">
      <c r="A31" s="4" t="s">
        <v>125</v>
      </c>
      <c r="B31" s="31">
        <f>C18+C19</f>
        <v>3.7826000000000004E-8</v>
      </c>
      <c r="C31" s="31">
        <f>SUM(P7:V7)</f>
        <v>9.3474000000000009E-4</v>
      </c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</row>
    <row r="32" spans="1:31" x14ac:dyDescent="0.2">
      <c r="A32" s="4" t="s">
        <v>126</v>
      </c>
      <c r="B32" s="31">
        <f>C20+C21</f>
        <v>8.3399999999999998E-7</v>
      </c>
      <c r="C32" s="31">
        <f t="shared" ref="C32:C34" si="4">SUM(P8:V8)</f>
        <v>2.5991930000000003E-2</v>
      </c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</row>
    <row r="33" spans="1:31" x14ac:dyDescent="0.2">
      <c r="A33" s="4" t="s">
        <v>127</v>
      </c>
      <c r="B33" s="31">
        <f>C22+C23</f>
        <v>6.8272000000000004E-8</v>
      </c>
      <c r="C33" s="31">
        <f t="shared" si="4"/>
        <v>9.3174999999999996E-4</v>
      </c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</row>
    <row r="34" spans="1:31" x14ac:dyDescent="0.2">
      <c r="A34" s="4" t="s">
        <v>128</v>
      </c>
      <c r="B34" s="31">
        <f>C24+C25</f>
        <v>3.6469999999999998E-7</v>
      </c>
      <c r="C34" s="31">
        <f t="shared" si="4"/>
        <v>2.7303779999999996E-2</v>
      </c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</row>
  </sheetData>
  <mergeCells count="8">
    <mergeCell ref="E5:G5"/>
    <mergeCell ref="H5:J5"/>
    <mergeCell ref="K5:M5"/>
    <mergeCell ref="A20:A21"/>
    <mergeCell ref="A22:A23"/>
    <mergeCell ref="A24:A25"/>
    <mergeCell ref="A18:A19"/>
    <mergeCell ref="B5:D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28"/>
  <sheetViews>
    <sheetView tabSelected="1" workbookViewId="0"/>
  </sheetViews>
  <sheetFormatPr baseColWidth="10" defaultColWidth="10.6640625" defaultRowHeight="16" x14ac:dyDescent="0.2"/>
  <cols>
    <col min="1" max="58" width="10.6640625" style="17"/>
  </cols>
  <sheetData>
    <row r="1" spans="1:58" x14ac:dyDescent="0.2">
      <c r="A1" s="16" t="s">
        <v>85</v>
      </c>
    </row>
    <row r="2" spans="1:58" x14ac:dyDescent="0.2">
      <c r="A2" s="9" t="s">
        <v>86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</row>
    <row r="3" spans="1:58" x14ac:dyDescent="0.2">
      <c r="A3" s="18"/>
      <c r="B3" s="19"/>
      <c r="C3" s="20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</row>
    <row r="4" spans="1:58" ht="17" x14ac:dyDescent="0.25">
      <c r="A4" s="21" t="s">
        <v>87</v>
      </c>
      <c r="B4" s="22" t="s">
        <v>88</v>
      </c>
      <c r="C4" s="44" t="s">
        <v>89</v>
      </c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3"/>
    </row>
    <row r="5" spans="1:58" x14ac:dyDescent="0.2">
      <c r="A5" s="23"/>
      <c r="B5" s="24">
        <v>0.62857142857142856</v>
      </c>
      <c r="C5" s="41" t="s">
        <v>90</v>
      </c>
      <c r="D5" s="41"/>
      <c r="E5" s="41"/>
      <c r="F5" s="41"/>
      <c r="G5" s="41"/>
      <c r="H5" s="41"/>
      <c r="I5" s="41"/>
      <c r="J5" s="41" t="s">
        <v>91</v>
      </c>
      <c r="K5" s="41"/>
      <c r="L5" s="41"/>
      <c r="M5" s="41"/>
      <c r="N5" s="41"/>
      <c r="O5" s="41"/>
      <c r="P5" s="41"/>
      <c r="Q5" s="41" t="s">
        <v>92</v>
      </c>
      <c r="R5" s="41"/>
      <c r="S5" s="41"/>
      <c r="T5" s="41"/>
      <c r="U5" s="41"/>
      <c r="V5" s="41"/>
      <c r="W5" s="41"/>
      <c r="X5" s="41" t="s">
        <v>93</v>
      </c>
      <c r="Y5" s="41"/>
      <c r="Z5" s="41"/>
      <c r="AA5" s="41"/>
      <c r="AB5" s="41"/>
      <c r="AC5" s="41"/>
      <c r="AD5" s="41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</row>
    <row r="6" spans="1:58" x14ac:dyDescent="0.2">
      <c r="A6" s="25"/>
      <c r="B6" s="26"/>
      <c r="C6" s="26" t="s">
        <v>94</v>
      </c>
      <c r="D6" s="26" t="s">
        <v>95</v>
      </c>
      <c r="E6" s="26" t="s">
        <v>96</v>
      </c>
      <c r="F6" s="26" t="s">
        <v>97</v>
      </c>
      <c r="G6" s="26" t="s">
        <v>98</v>
      </c>
      <c r="H6" s="26" t="s">
        <v>99</v>
      </c>
      <c r="I6" s="26" t="s">
        <v>100</v>
      </c>
      <c r="J6" s="26" t="s">
        <v>94</v>
      </c>
      <c r="K6" s="26" t="s">
        <v>95</v>
      </c>
      <c r="L6" s="26" t="s">
        <v>96</v>
      </c>
      <c r="M6" s="26" t="s">
        <v>97</v>
      </c>
      <c r="N6" s="26" t="s">
        <v>98</v>
      </c>
      <c r="O6" s="26" t="s">
        <v>99</v>
      </c>
      <c r="P6" s="26" t="s">
        <v>100</v>
      </c>
      <c r="Q6" s="26" t="s">
        <v>94</v>
      </c>
      <c r="R6" s="26" t="s">
        <v>95</v>
      </c>
      <c r="S6" s="26" t="s">
        <v>96</v>
      </c>
      <c r="T6" s="26" t="s">
        <v>97</v>
      </c>
      <c r="U6" s="26" t="s">
        <v>98</v>
      </c>
      <c r="V6" s="26" t="s">
        <v>99</v>
      </c>
      <c r="W6" s="26" t="s">
        <v>100</v>
      </c>
      <c r="X6" s="26" t="s">
        <v>94</v>
      </c>
      <c r="Y6" s="26" t="s">
        <v>95</v>
      </c>
      <c r="Z6" s="26" t="s">
        <v>96</v>
      </c>
      <c r="AA6" s="26" t="s">
        <v>97</v>
      </c>
      <c r="AB6" s="26" t="s">
        <v>98</v>
      </c>
      <c r="AC6" s="26" t="s">
        <v>99</v>
      </c>
      <c r="AD6" s="26" t="s">
        <v>100</v>
      </c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</row>
    <row r="7" spans="1:58" x14ac:dyDescent="0.2">
      <c r="A7" s="27" t="s">
        <v>101</v>
      </c>
      <c r="B7" s="28" t="s">
        <v>102</v>
      </c>
      <c r="C7" s="28">
        <v>2.8678717851477642E-9</v>
      </c>
      <c r="D7" s="28">
        <v>8.0979321624625287E-6</v>
      </c>
      <c r="E7" s="28">
        <v>3.4862176211845056E-7</v>
      </c>
      <c r="F7" s="28">
        <v>2.0064269703512958E-9</v>
      </c>
      <c r="G7" s="28">
        <v>7.9100671851723256E-7</v>
      </c>
      <c r="H7" s="28">
        <v>2.074004251638093E-6</v>
      </c>
      <c r="I7" s="28">
        <v>2.6694819469418296E-5</v>
      </c>
      <c r="J7" s="28">
        <v>1.4381094974375303E-9</v>
      </c>
      <c r="K7" s="28">
        <v>1.038249239119825E-10</v>
      </c>
      <c r="L7" s="28">
        <v>1.7482718246491908E-7</v>
      </c>
      <c r="M7" s="28">
        <v>2.1597499966851463E-10</v>
      </c>
      <c r="N7" s="28">
        <v>6.1927261518144761E-9</v>
      </c>
      <c r="O7" s="28">
        <v>1.6201330534941464E-8</v>
      </c>
      <c r="P7" s="28">
        <v>1.1454694933637945E-5</v>
      </c>
      <c r="Q7" s="28">
        <v>1.1000626843225272E-10</v>
      </c>
      <c r="R7" s="28">
        <v>4.1823724721347802E-9</v>
      </c>
      <c r="S7" s="28">
        <v>1.3372460264367741E-8</v>
      </c>
      <c r="T7" s="28">
        <v>1.7331861850457829E-11</v>
      </c>
      <c r="U7" s="28">
        <v>8.7508230888761299E-10</v>
      </c>
      <c r="V7" s="28">
        <v>2.2917415146488023E-9</v>
      </c>
      <c r="W7" s="28">
        <v>1.3827234725253699E-8</v>
      </c>
      <c r="X7" s="28">
        <v>1.1000734102754911E-10</v>
      </c>
      <c r="Y7" s="28">
        <v>4.1823725370870599E-9</v>
      </c>
      <c r="Z7" s="28">
        <v>1.338276498976759E-8</v>
      </c>
      <c r="AA7" s="28">
        <v>2.2051976725645958E-6</v>
      </c>
      <c r="AB7" s="28">
        <v>6.2612483479143488E-7</v>
      </c>
      <c r="AC7" s="28">
        <v>1.2899034243072433E-6</v>
      </c>
      <c r="AD7" s="28">
        <v>1.3827235335200283E-8</v>
      </c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</row>
    <row r="8" spans="1:58" x14ac:dyDescent="0.2">
      <c r="A8" s="27" t="s">
        <v>103</v>
      </c>
      <c r="B8" s="28" t="s">
        <v>104</v>
      </c>
      <c r="C8" s="28">
        <v>4.835815756899928E-10</v>
      </c>
      <c r="D8" s="28">
        <v>6.2584424320382815E-6</v>
      </c>
      <c r="E8" s="28">
        <v>5.5446522034395606E-8</v>
      </c>
      <c r="F8" s="28">
        <v>4.1087280020854505E-9</v>
      </c>
      <c r="G8" s="28">
        <v>2.9802089366101882E-6</v>
      </c>
      <c r="H8" s="28">
        <v>7.8118387912332959E-6</v>
      </c>
      <c r="I8" s="28">
        <v>1.547816848772028E-4</v>
      </c>
      <c r="J8" s="28">
        <v>3.7354053433741069E-10</v>
      </c>
      <c r="K8" s="28">
        <v>2.9900787230859256E-11</v>
      </c>
      <c r="L8" s="28">
        <v>4.2833247759301007E-8</v>
      </c>
      <c r="M8" s="28">
        <v>2.1134131280942616E-10</v>
      </c>
      <c r="N8" s="28">
        <v>4.556652447543764E-9</v>
      </c>
      <c r="O8" s="28">
        <v>1.1768085228095695E-8</v>
      </c>
      <c r="P8" s="28">
        <v>1.0074898365802109E-4</v>
      </c>
      <c r="Q8" s="28">
        <v>4.2481594186473711E-11</v>
      </c>
      <c r="R8" s="28">
        <v>9.8002277361160372E-9</v>
      </c>
      <c r="S8" s="28">
        <v>4.8708197802583055E-9</v>
      </c>
      <c r="T8" s="28">
        <v>3.003538669911766E-11</v>
      </c>
      <c r="U8" s="28">
        <v>5.1741109797475361E-9</v>
      </c>
      <c r="V8" s="28">
        <v>1.3542924356383994E-8</v>
      </c>
      <c r="W8" s="28">
        <v>2.4256508141924518E-7</v>
      </c>
      <c r="X8" s="28">
        <v>4.2482007112717563E-11</v>
      </c>
      <c r="Y8" s="28">
        <v>9.8002277593552149E-9</v>
      </c>
      <c r="Z8" s="28">
        <v>4.8738549199362526E-9</v>
      </c>
      <c r="AA8" s="28">
        <v>3.9653935052978327E-6</v>
      </c>
      <c r="AB8" s="28">
        <v>5.905696389272618E-6</v>
      </c>
      <c r="AC8" s="28">
        <v>1.2164815741670927E-5</v>
      </c>
      <c r="AD8" s="28">
        <v>2.4256508386599234E-7</v>
      </c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</row>
    <row r="9" spans="1:58" x14ac:dyDescent="0.2">
      <c r="A9" s="27" t="s">
        <v>105</v>
      </c>
      <c r="B9" s="28" t="s">
        <v>76</v>
      </c>
      <c r="C9" s="28">
        <v>7.930812774831468E-8</v>
      </c>
      <c r="D9" s="28">
        <v>2.798077232640759E-5</v>
      </c>
      <c r="E9" s="28">
        <v>9.518556308645352E-6</v>
      </c>
      <c r="F9" s="28">
        <v>5.9648133035898565E-8</v>
      </c>
      <c r="G9" s="28">
        <v>1.1161698343370662E-6</v>
      </c>
      <c r="H9" s="28">
        <v>2.9256092820844013E-6</v>
      </c>
      <c r="I9" s="28">
        <v>6.0681235279220948E-5</v>
      </c>
      <c r="J9" s="28">
        <v>2.1188331917384593E-8</v>
      </c>
      <c r="K9" s="28">
        <v>3.933788638761544E-9</v>
      </c>
      <c r="L9" s="28">
        <v>2.5432358922906719E-6</v>
      </c>
      <c r="M9" s="28">
        <v>1.0485966187553623E-8</v>
      </c>
      <c r="N9" s="28">
        <v>5.4190397208585233E-8</v>
      </c>
      <c r="O9" s="28">
        <v>1.4184411026911461E-7</v>
      </c>
      <c r="P9" s="28">
        <v>1.363223427331733E-5</v>
      </c>
      <c r="Q9" s="28">
        <v>5.8462014485066888E-9</v>
      </c>
      <c r="R9" s="28">
        <v>3.7537054484132472E-8</v>
      </c>
      <c r="S9" s="28">
        <v>7.0165831638086633E-7</v>
      </c>
      <c r="T9" s="28">
        <v>2.9193662959317571E-9</v>
      </c>
      <c r="U9" s="28">
        <v>1.6141175275781005E-8</v>
      </c>
      <c r="V9" s="28">
        <v>4.2254992049688568E-8</v>
      </c>
      <c r="W9" s="28">
        <v>8.3274162040730718E-8</v>
      </c>
      <c r="X9" s="28">
        <v>5.8462540403174082E-9</v>
      </c>
      <c r="Y9" s="28">
        <v>3.7537058901391206E-8</v>
      </c>
      <c r="Z9" s="28">
        <v>7.0180552947997634E-7</v>
      </c>
      <c r="AA9" s="28">
        <v>1.4676201603859239E-5</v>
      </c>
      <c r="AB9" s="28">
        <v>5.7738533052083845E-7</v>
      </c>
      <c r="AC9" s="28">
        <v>1.1980579530996681E-6</v>
      </c>
      <c r="AD9" s="28">
        <v>8.3274188736155595E-8</v>
      </c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</row>
    <row r="10" spans="1:58" x14ac:dyDescent="0.2">
      <c r="A10" s="27" t="s">
        <v>106</v>
      </c>
      <c r="B10" s="28" t="s">
        <v>107</v>
      </c>
      <c r="C10" s="28">
        <v>5.8949642345642673E-9</v>
      </c>
      <c r="D10" s="28">
        <v>2.9853777740866941E-5</v>
      </c>
      <c r="E10" s="28">
        <v>7.052487618753482E-7</v>
      </c>
      <c r="F10" s="28">
        <v>9.1079875387724847E-8</v>
      </c>
      <c r="G10" s="28">
        <v>8.4657081844196499E-6</v>
      </c>
      <c r="H10" s="28">
        <v>2.2188219287905439E-5</v>
      </c>
      <c r="I10" s="28">
        <v>1.7054312895668663E-4</v>
      </c>
      <c r="J10" s="28">
        <v>1.8058060496236274E-9</v>
      </c>
      <c r="K10" s="28">
        <v>5.3968100677925089E-10</v>
      </c>
      <c r="L10" s="28">
        <v>2.1607276837020476E-7</v>
      </c>
      <c r="M10" s="28">
        <v>4.3979212031329247E-9</v>
      </c>
      <c r="N10" s="28">
        <v>2.2519038792434878E-8</v>
      </c>
      <c r="O10" s="28">
        <v>5.8450658868535655E-8</v>
      </c>
      <c r="P10" s="28">
        <v>4.22512228538646E-5</v>
      </c>
      <c r="Q10" s="28">
        <v>7.6359574369755904E-10</v>
      </c>
      <c r="R10" s="28">
        <v>8.6244054358805524E-8</v>
      </c>
      <c r="S10" s="28">
        <v>9.135201934969321E-8</v>
      </c>
      <c r="T10" s="28">
        <v>2.0800385856305019E-9</v>
      </c>
      <c r="U10" s="28">
        <v>3.3701971637705431E-8</v>
      </c>
      <c r="V10" s="28">
        <v>8.8095418043744596E-8</v>
      </c>
      <c r="W10" s="28">
        <v>4.9377874423560625E-7</v>
      </c>
      <c r="X10" s="28">
        <v>7.6360307331430629E-10</v>
      </c>
      <c r="Y10" s="28">
        <v>8.6244054450369984E-8</v>
      </c>
      <c r="Z10" s="28">
        <v>9.1371718987117309E-8</v>
      </c>
      <c r="AA10" s="28">
        <v>2.8125841242289712E-5</v>
      </c>
      <c r="AB10" s="28">
        <v>6.7048703448878794E-6</v>
      </c>
      <c r="AC10" s="28">
        <v>1.3826403393032603E-5</v>
      </c>
      <c r="AD10" s="28">
        <v>4.9377875555519479E-7</v>
      </c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</row>
    <row r="11" spans="1:58" x14ac:dyDescent="0.2">
      <c r="A11" s="27" t="s">
        <v>108</v>
      </c>
      <c r="B11" s="28" t="s">
        <v>1</v>
      </c>
      <c r="C11" s="28">
        <v>5.3259274163324478E-8</v>
      </c>
      <c r="D11" s="28">
        <v>7.8673422570170679E-5</v>
      </c>
      <c r="E11" s="28">
        <v>6.454337043193464E-6</v>
      </c>
      <c r="F11" s="28">
        <v>5.4923162860939789E-7</v>
      </c>
      <c r="G11" s="28">
        <v>2.5988259370895356E-6</v>
      </c>
      <c r="H11" s="28">
        <v>6.8105913714102161E-6</v>
      </c>
      <c r="I11" s="28">
        <v>8.7241623992358056E-4</v>
      </c>
      <c r="J11" s="28">
        <v>7.7249886761067716E-9</v>
      </c>
      <c r="K11" s="28">
        <v>6.0222499178776407E-9</v>
      </c>
      <c r="L11" s="28">
        <v>9.3632521866143843E-7</v>
      </c>
      <c r="M11" s="28">
        <v>4.2230228274327093E-8</v>
      </c>
      <c r="N11" s="28">
        <v>2.1951706630544239E-8</v>
      </c>
      <c r="O11" s="28">
        <v>5.7208971707929372E-8</v>
      </c>
      <c r="P11" s="28">
        <v>1.0219025061727748E-4</v>
      </c>
      <c r="Q11" s="28">
        <v>6.9469969509347637E-9</v>
      </c>
      <c r="R11" s="28">
        <v>3.6578378094542364E-7</v>
      </c>
      <c r="S11" s="28">
        <v>8.4187842841524608E-7</v>
      </c>
      <c r="T11" s="28">
        <v>3.9155482583457751E-8</v>
      </c>
      <c r="U11" s="28">
        <v>3.0954381436710626E-8</v>
      </c>
      <c r="V11" s="28">
        <v>8.0843939691438589E-8</v>
      </c>
      <c r="W11" s="28">
        <v>4.0794695304804539E-6</v>
      </c>
      <c r="X11" s="28">
        <v>6.9470611557488752E-9</v>
      </c>
      <c r="Y11" s="28">
        <v>3.657838015756518E-7</v>
      </c>
      <c r="Z11" s="28">
        <v>8.4254021134045372E-7</v>
      </c>
      <c r="AA11" s="28">
        <v>7.426179980910386E-5</v>
      </c>
      <c r="AB11" s="28">
        <v>1.1017159623527723E-6</v>
      </c>
      <c r="AC11" s="28">
        <v>2.2859310864079428E-6</v>
      </c>
      <c r="AD11" s="28">
        <v>4.0794699821406568E-6</v>
      </c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</row>
    <row r="12" spans="1:58" x14ac:dyDescent="0.2">
      <c r="A12" s="27" t="s">
        <v>109</v>
      </c>
      <c r="B12" s="28" t="s">
        <v>77</v>
      </c>
      <c r="C12" s="28">
        <v>2.3887258626042257E-8</v>
      </c>
      <c r="D12" s="28">
        <v>9.2992131390133115E-5</v>
      </c>
      <c r="E12" s="28">
        <v>2.894643626279281E-6</v>
      </c>
      <c r="F12" s="28">
        <v>1.279281400525948E-6</v>
      </c>
      <c r="G12" s="28">
        <v>2.9720085014261905E-6</v>
      </c>
      <c r="H12" s="28">
        <v>7.7833472309698172E-6</v>
      </c>
      <c r="I12" s="28">
        <v>3.0515713811673503E-4</v>
      </c>
      <c r="J12" s="28">
        <v>4.2862264396939869E-9</v>
      </c>
      <c r="K12" s="28">
        <v>4.5870137022638041E-9</v>
      </c>
      <c r="L12" s="28">
        <v>5.1956524068522157E-7</v>
      </c>
      <c r="M12" s="28">
        <v>7.1292071070456988E-8</v>
      </c>
      <c r="N12" s="28">
        <v>1.2909999544952772E-8</v>
      </c>
      <c r="O12" s="28">
        <v>3.3268231274320965E-8</v>
      </c>
      <c r="P12" s="28">
        <v>4.0065224745048117E-5</v>
      </c>
      <c r="Q12" s="28">
        <v>7.3842879408149196E-9</v>
      </c>
      <c r="R12" s="28">
        <v>1.2406493972611703E-6</v>
      </c>
      <c r="S12" s="28">
        <v>8.9479819913842395E-7</v>
      </c>
      <c r="T12" s="28">
        <v>1.3439051518178311E-7</v>
      </c>
      <c r="U12" s="28">
        <v>6.068795437943034E-8</v>
      </c>
      <c r="V12" s="28">
        <v>1.5804275849276981E-7</v>
      </c>
      <c r="W12" s="28">
        <v>4.0811837704142916E-6</v>
      </c>
      <c r="X12" s="28">
        <v>7.3843539755756574E-9</v>
      </c>
      <c r="Y12" s="28">
        <v>1.2406492195003682E-6</v>
      </c>
      <c r="Z12" s="28">
        <v>8.9669900093189422E-7</v>
      </c>
      <c r="AA12" s="28">
        <v>2.1488575206101232E-4</v>
      </c>
      <c r="AB12" s="28">
        <v>3.1587651715458959E-6</v>
      </c>
      <c r="AC12" s="28">
        <v>6.5381092256857969E-6</v>
      </c>
      <c r="AD12" s="28">
        <v>4.0811832801106127E-6</v>
      </c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</row>
    <row r="13" spans="1:58" x14ac:dyDescent="0.2">
      <c r="A13" s="27" t="s">
        <v>110</v>
      </c>
      <c r="B13" s="28" t="s">
        <v>2</v>
      </c>
      <c r="C13" s="28">
        <v>1.2981394122249335E-7</v>
      </c>
      <c r="D13" s="28">
        <v>7.3617236689122617E-5</v>
      </c>
      <c r="E13" s="28">
        <v>1.5588383420589126E-5</v>
      </c>
      <c r="F13" s="28">
        <v>9.3026332157729027E-7</v>
      </c>
      <c r="G13" s="28">
        <v>1.5720229651512137E-6</v>
      </c>
      <c r="H13" s="28">
        <v>4.118872061043938E-6</v>
      </c>
      <c r="I13" s="28">
        <v>1.4069974005485625E-3</v>
      </c>
      <c r="J13" s="28">
        <v>2.2067394516307988E-8</v>
      </c>
      <c r="K13" s="28">
        <v>1.2162599793674238E-8</v>
      </c>
      <c r="L13" s="28">
        <v>2.6503871203342285E-6</v>
      </c>
      <c r="M13" s="28">
        <v>9.4147653823020929E-8</v>
      </c>
      <c r="N13" s="28">
        <v>3.9547895904611806E-8</v>
      </c>
      <c r="O13" s="28">
        <v>1.0333524181296007E-7</v>
      </c>
      <c r="P13" s="28">
        <v>1.9065330664481649E-4</v>
      </c>
      <c r="Q13" s="28">
        <v>2.6537939029275377E-8</v>
      </c>
      <c r="R13" s="28">
        <v>5.546574892679879E-7</v>
      </c>
      <c r="S13" s="28">
        <v>3.1867097216292001E-6</v>
      </c>
      <c r="T13" s="28">
        <v>1.1591946836850819E-7</v>
      </c>
      <c r="U13" s="28">
        <v>5.7385560289446862E-8</v>
      </c>
      <c r="V13" s="28">
        <v>1.5002674122719992E-7</v>
      </c>
      <c r="W13" s="28">
        <v>1.0725993725708667E-5</v>
      </c>
      <c r="X13" s="28">
        <v>2.6538130475570219E-8</v>
      </c>
      <c r="Y13" s="28">
        <v>5.5465728900363274E-7</v>
      </c>
      <c r="Z13" s="28">
        <v>3.1888011392120978E-6</v>
      </c>
      <c r="AA13" s="28">
        <v>1.281204916386584E-4</v>
      </c>
      <c r="AB13" s="28">
        <v>8.9574432201117354E-7</v>
      </c>
      <c r="AC13" s="28">
        <v>1.8765226988197429E-6</v>
      </c>
      <c r="AD13" s="28">
        <v>1.0725990837629065E-5</v>
      </c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</row>
    <row r="14" spans="1:58" x14ac:dyDescent="0.2">
      <c r="A14" s="27"/>
      <c r="B14" s="28" t="s">
        <v>119</v>
      </c>
      <c r="C14" s="28">
        <f t="shared" ref="C14:AD14" si="0">SUM(C7:C13)</f>
        <v>2.9551501935557678E-7</v>
      </c>
      <c r="D14" s="28">
        <f t="shared" si="0"/>
        <v>3.1747371531120174E-4</v>
      </c>
      <c r="E14" s="28">
        <f t="shared" si="0"/>
        <v>3.5565237444735412E-5</v>
      </c>
      <c r="F14" s="28">
        <f t="shared" si="0"/>
        <v>2.9156195141086963E-6</v>
      </c>
      <c r="G14" s="28">
        <f t="shared" si="0"/>
        <v>2.0495951077551078E-5</v>
      </c>
      <c r="H14" s="28">
        <f t="shared" si="0"/>
        <v>5.3712482276285195E-5</v>
      </c>
      <c r="I14" s="28">
        <f t="shared" si="0"/>
        <v>2.9972716471714069E-3</v>
      </c>
      <c r="J14" s="28">
        <f t="shared" si="0"/>
        <v>5.8884397630891908E-8</v>
      </c>
      <c r="K14" s="28">
        <f t="shared" si="0"/>
        <v>2.737905877049932E-8</v>
      </c>
      <c r="L14" s="28">
        <f t="shared" si="0"/>
        <v>7.0832466705659852E-6</v>
      </c>
      <c r="M14" s="28">
        <f t="shared" si="0"/>
        <v>2.229811568709695E-7</v>
      </c>
      <c r="N14" s="28">
        <f t="shared" si="0"/>
        <v>1.6186841668048719E-7</v>
      </c>
      <c r="O14" s="28">
        <f t="shared" si="0"/>
        <v>4.2207662969589779E-7</v>
      </c>
      <c r="P14" s="28">
        <f t="shared" si="0"/>
        <v>5.0099591772598305E-4</v>
      </c>
      <c r="Q14" s="28">
        <f t="shared" si="0"/>
        <v>4.7631508975848038E-8</v>
      </c>
      <c r="R14" s="28">
        <f t="shared" si="0"/>
        <v>2.2988543765257705E-6</v>
      </c>
      <c r="S14" s="28">
        <f t="shared" si="0"/>
        <v>5.7346399649580559E-6</v>
      </c>
      <c r="T14" s="28">
        <f t="shared" si="0"/>
        <v>2.9451223826386085E-7</v>
      </c>
      <c r="U14" s="28">
        <f t="shared" si="0"/>
        <v>2.0492023630770941E-7</v>
      </c>
      <c r="V14" s="28">
        <f t="shared" si="0"/>
        <v>5.3509851537587424E-7</v>
      </c>
      <c r="W14" s="28">
        <f t="shared" si="0"/>
        <v>1.972009224902425E-5</v>
      </c>
      <c r="X14" s="28">
        <f t="shared" si="0"/>
        <v>4.7631892068666729E-8</v>
      </c>
      <c r="Y14" s="28">
        <f t="shared" si="0"/>
        <v>2.2988540237278562E-6</v>
      </c>
      <c r="Z14" s="28">
        <f t="shared" si="0"/>
        <v>5.7394742198612432E-6</v>
      </c>
      <c r="AA14" s="28">
        <f t="shared" si="0"/>
        <v>4.6624067753278599E-4</v>
      </c>
      <c r="AB14" s="28">
        <f t="shared" si="0"/>
        <v>1.8970302355382616E-5</v>
      </c>
      <c r="AC14" s="28">
        <f t="shared" si="0"/>
        <v>3.9179743523023923E-5</v>
      </c>
      <c r="AD14" s="28">
        <f t="shared" si="0"/>
        <v>1.9720089363372877E-5</v>
      </c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</row>
    <row r="15" spans="1:58" x14ac:dyDescent="0.2">
      <c r="A15" s="29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</row>
    <row r="18" spans="1:58" x14ac:dyDescent="0.2">
      <c r="A18" s="17" t="s">
        <v>111</v>
      </c>
      <c r="G18" s="17" t="s">
        <v>112</v>
      </c>
    </row>
    <row r="19" spans="1:58" x14ac:dyDescent="0.2">
      <c r="B19" s="17" t="s">
        <v>113</v>
      </c>
      <c r="H19" s="17" t="s">
        <v>113</v>
      </c>
    </row>
    <row r="20" spans="1:58" x14ac:dyDescent="0.2">
      <c r="A20" s="13" t="s">
        <v>114</v>
      </c>
      <c r="B20" s="13" t="s">
        <v>115</v>
      </c>
      <c r="C20" s="13" t="s">
        <v>116</v>
      </c>
      <c r="D20" s="13" t="s">
        <v>117</v>
      </c>
      <c r="E20" s="13" t="s">
        <v>118</v>
      </c>
      <c r="F20" s="16"/>
      <c r="G20" s="3" t="s">
        <v>114</v>
      </c>
      <c r="H20" s="3" t="s">
        <v>115</v>
      </c>
      <c r="I20" s="3" t="s">
        <v>116</v>
      </c>
      <c r="J20" s="3" t="s">
        <v>117</v>
      </c>
      <c r="K20" s="3" t="s">
        <v>118</v>
      </c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/>
      <c r="AZ20"/>
      <c r="BA20"/>
      <c r="BB20"/>
      <c r="BC20"/>
      <c r="BD20"/>
      <c r="BE20"/>
      <c r="BF20"/>
    </row>
    <row r="21" spans="1:58" x14ac:dyDescent="0.2">
      <c r="A21" s="12" t="s">
        <v>74</v>
      </c>
      <c r="B21" s="31">
        <v>2.7699999999999999E-3</v>
      </c>
      <c r="C21" s="31">
        <v>8.5099999999999998E-4</v>
      </c>
      <c r="D21" s="31">
        <v>2.5299999999999999E-6</v>
      </c>
      <c r="E21" s="31">
        <v>3.0299999999999999E-4</v>
      </c>
      <c r="G21" s="4" t="s">
        <v>74</v>
      </c>
      <c r="H21" s="32">
        <v>3.1910451647513029E-2</v>
      </c>
      <c r="I21" s="32">
        <v>9.783259392015832E-3</v>
      </c>
      <c r="J21" s="32">
        <v>2.9110694594375497E-5</v>
      </c>
      <c r="K21" s="32">
        <v>3.4862154178118064E-3</v>
      </c>
      <c r="AY21"/>
      <c r="AZ21"/>
      <c r="BA21"/>
      <c r="BB21"/>
      <c r="BC21"/>
      <c r="BD21"/>
      <c r="BE21"/>
      <c r="BF21"/>
    </row>
    <row r="22" spans="1:58" x14ac:dyDescent="0.2">
      <c r="A22" s="12" t="s">
        <v>72</v>
      </c>
      <c r="B22" s="31">
        <v>7.4700000000000005E-4</v>
      </c>
      <c r="C22" s="31">
        <v>1.2E-4</v>
      </c>
      <c r="D22" s="31">
        <v>6.4899999999999997E-6</v>
      </c>
      <c r="E22" s="31">
        <v>1.26E-4</v>
      </c>
      <c r="G22" s="4" t="s">
        <v>72</v>
      </c>
      <c r="H22" s="32">
        <v>8.5932310755197118E-3</v>
      </c>
      <c r="I22" s="32">
        <v>1.3773771161876786E-3</v>
      </c>
      <c r="J22" s="32">
        <v>7.4684544946554792E-5</v>
      </c>
      <c r="K22" s="32">
        <v>1.4506650597696257E-3</v>
      </c>
      <c r="AY22"/>
      <c r="AZ22"/>
      <c r="BA22"/>
      <c r="BB22"/>
      <c r="BC22"/>
      <c r="BD22"/>
      <c r="BE22"/>
      <c r="BF22"/>
    </row>
    <row r="23" spans="1:58" x14ac:dyDescent="0.2">
      <c r="A23" s="12" t="s">
        <v>73</v>
      </c>
      <c r="B23" s="31">
        <v>7.0600000000000003E-3</v>
      </c>
      <c r="C23" s="31">
        <v>7.54E-4</v>
      </c>
      <c r="D23" s="31">
        <v>3.9700000000000003E-5</v>
      </c>
      <c r="E23" s="31">
        <v>6.0499999999999996E-4</v>
      </c>
      <c r="G23" s="4" t="s">
        <v>73</v>
      </c>
      <c r="H23" s="32">
        <v>8.122631845546284E-2</v>
      </c>
      <c r="I23" s="32">
        <v>8.6688208887171839E-3</v>
      </c>
      <c r="J23" s="32">
        <v>4.571104817752828E-4</v>
      </c>
      <c r="K23" s="32">
        <v>6.9631645753867721E-3</v>
      </c>
      <c r="AY23"/>
      <c r="AZ23"/>
      <c r="BA23"/>
      <c r="BB23"/>
      <c r="BC23"/>
      <c r="BD23"/>
      <c r="BE23"/>
      <c r="BF23"/>
    </row>
    <row r="24" spans="1:58" x14ac:dyDescent="0.2">
      <c r="A24" s="12" t="s">
        <v>75</v>
      </c>
      <c r="B24" s="31">
        <v>3.0200000000000001E-3</v>
      </c>
      <c r="C24" s="31">
        <v>2.9700000000000001E-4</v>
      </c>
      <c r="D24" s="31">
        <v>4.8000000000000001E-5</v>
      </c>
      <c r="E24" s="31">
        <v>1.6800000000000001E-3</v>
      </c>
      <c r="G24" s="4" t="s">
        <v>75</v>
      </c>
      <c r="H24" s="32">
        <v>3.4679949630198187E-2</v>
      </c>
      <c r="I24" s="32">
        <v>3.4176996596558748E-3</v>
      </c>
      <c r="J24" s="32">
        <v>5.5215064131178911E-4</v>
      </c>
      <c r="K24" s="32">
        <v>1.9376377127156414E-2</v>
      </c>
      <c r="AY24"/>
      <c r="AZ24"/>
      <c r="BA24"/>
      <c r="BB24"/>
      <c r="BC24"/>
      <c r="BD24"/>
      <c r="BE24"/>
      <c r="BF24"/>
    </row>
    <row r="25" spans="1:58" x14ac:dyDescent="0.2">
      <c r="A25" s="12" t="s">
        <v>79</v>
      </c>
      <c r="B25" s="31">
        <v>1.1000000000000001E-3</v>
      </c>
      <c r="C25" s="31">
        <v>1.4100000000000001E-4</v>
      </c>
      <c r="D25" s="31">
        <v>1.08E-5</v>
      </c>
      <c r="E25" s="31">
        <v>1.06E-4</v>
      </c>
      <c r="G25" s="4" t="s">
        <v>79</v>
      </c>
      <c r="H25" s="32">
        <v>1.2617298770792328E-2</v>
      </c>
      <c r="I25" s="32">
        <v>1.6250617434556561E-3</v>
      </c>
      <c r="J25" s="32">
        <v>1.243906512691428E-4</v>
      </c>
      <c r="K25" s="32">
        <v>1.2205385231385223E-3</v>
      </c>
      <c r="AY25"/>
      <c r="AZ25"/>
      <c r="BA25"/>
      <c r="BB25"/>
      <c r="BC25"/>
      <c r="BD25"/>
      <c r="BE25"/>
      <c r="BF25"/>
    </row>
    <row r="26" spans="1:58" x14ac:dyDescent="0.2">
      <c r="A26" s="12" t="s">
        <v>81</v>
      </c>
      <c r="B26" s="31">
        <v>1.2500000000000001E-2</v>
      </c>
      <c r="C26" s="31">
        <v>7.3600000000000002E-3</v>
      </c>
      <c r="D26" s="31">
        <v>2.0100000000000001E-5</v>
      </c>
      <c r="E26" s="31">
        <v>1.6299999999999999E-3</v>
      </c>
      <c r="G26" s="4" t="s">
        <v>81</v>
      </c>
      <c r="H26" s="32">
        <v>0.14430351354277091</v>
      </c>
      <c r="I26" s="32">
        <v>8.46289510197029E-2</v>
      </c>
      <c r="J26" s="32">
        <v>2.3172355941158851E-4</v>
      </c>
      <c r="K26" s="32">
        <v>1.8715130725584374E-2</v>
      </c>
      <c r="AY26"/>
      <c r="AZ26"/>
      <c r="BA26"/>
      <c r="BB26"/>
      <c r="BC26"/>
      <c r="BD26"/>
      <c r="BE26"/>
      <c r="BF26"/>
    </row>
    <row r="27" spans="1:58" x14ac:dyDescent="0.2">
      <c r="A27" s="12" t="s">
        <v>80</v>
      </c>
      <c r="B27" s="31">
        <v>1.6900000000000001E-3</v>
      </c>
      <c r="C27" s="31">
        <v>3.1100000000000002E-4</v>
      </c>
      <c r="D27" s="31">
        <v>5.8100000000000003E-6</v>
      </c>
      <c r="E27" s="31">
        <v>3.6000000000000002E-4</v>
      </c>
      <c r="G27" s="4" t="s">
        <v>80</v>
      </c>
      <c r="H27" s="32">
        <v>1.9464064199907045E-2</v>
      </c>
      <c r="I27" s="32">
        <v>3.5724929827286385E-3</v>
      </c>
      <c r="J27" s="32">
        <v>6.6825529932112459E-5</v>
      </c>
      <c r="K27" s="32">
        <v>4.1411924777755875E-3</v>
      </c>
      <c r="AY27"/>
      <c r="AZ27"/>
      <c r="BA27"/>
      <c r="BB27"/>
      <c r="BC27"/>
      <c r="BD27"/>
      <c r="BE27"/>
      <c r="BF27"/>
    </row>
    <row r="28" spans="1:58" x14ac:dyDescent="0.2">
      <c r="A28" s="12" t="s">
        <v>119</v>
      </c>
      <c r="B28" s="31">
        <f t="shared" ref="B28:E28" si="1">SUM(B21:B27)</f>
        <v>2.8886999999999999E-2</v>
      </c>
      <c r="C28" s="31">
        <f t="shared" si="1"/>
        <v>9.8340000000000007E-3</v>
      </c>
      <c r="D28" s="31">
        <f t="shared" si="1"/>
        <v>1.3343E-4</v>
      </c>
      <c r="E28" s="31">
        <f t="shared" si="1"/>
        <v>4.8100000000000009E-3</v>
      </c>
      <c r="G28" s="4" t="s">
        <v>119</v>
      </c>
      <c r="H28" s="33">
        <f t="shared" ref="H28:K28" si="2">SUM(H21:H27)</f>
        <v>0.33279482732216403</v>
      </c>
      <c r="I28" s="33">
        <f t="shared" si="2"/>
        <v>0.11307366280246377</v>
      </c>
      <c r="J28" s="33">
        <f t="shared" si="2"/>
        <v>1.535996103240846E-3</v>
      </c>
      <c r="K28" s="33">
        <f t="shared" si="2"/>
        <v>5.5353283906623106E-2</v>
      </c>
      <c r="AY28"/>
      <c r="AZ28"/>
      <c r="BA28"/>
      <c r="BB28"/>
      <c r="BC28"/>
      <c r="BD28"/>
      <c r="BE28"/>
      <c r="BF28"/>
    </row>
  </sheetData>
  <mergeCells count="5">
    <mergeCell ref="C5:I5"/>
    <mergeCell ref="J5:P5"/>
    <mergeCell ref="Q5:W5"/>
    <mergeCell ref="X5:AD5"/>
    <mergeCell ref="C4:AD4"/>
  </mergeCells>
  <conditionalFormatting sqref="H21:K27 A3:BF3 C5:AD6 A15:BF15 A7:AD14 C4 AE4:BF4">
    <cfRule type="containsErrors" dxfId="1" priority="7">
      <formula>ISERROR(A3)</formula>
    </cfRule>
  </conditionalFormatting>
  <conditionalFormatting sqref="A4:B6">
    <cfRule type="containsErrors" dxfId="0" priority="6">
      <formula>ISERROR(A4)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 1</vt:lpstr>
      <vt:lpstr>Table 2</vt:lpstr>
      <vt:lpstr>Table 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2017-07-12T21:10:14Z</cp:lastPrinted>
  <dcterms:created xsi:type="dcterms:W3CDTF">2017-05-11T18:49:33Z</dcterms:created>
  <dcterms:modified xsi:type="dcterms:W3CDTF">2018-07-03T18:08:46Z</dcterms:modified>
</cp:coreProperties>
</file>